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8" autoFilterDateGrouping="1" firstSheet="0" minimized="0" showHorizontalScroll="1" showSheetTabs="1" showVerticalScroll="1" tabRatio="600" visibility="visible"/>
  </bookViews>
  <sheets>
    <sheet name="Car" sheetId="1" r:id="rId4"/>
    <sheet name="Medium" sheetId="2" r:id="rId5"/>
    <sheet name="Heavy" sheetId="3" r:id="rId6"/>
    <sheet name="Ped" sheetId="4" r:id="rId7"/>
    <sheet name="Pedal Bike (Road)" sheetId="5" r:id="rId8"/>
    <sheet name="Totals" sheetId="6" r:id="rId9"/>
    <sheet name="800AM-900AM" sheetId="7" r:id="rId10"/>
    <sheet name="500PM-600PM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<sst xmlns="http://schemas.openxmlformats.org/spreadsheetml/2006/main" uniqueCount="46">
  <si>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N Approach</t>
  </si>
  <si>
    <t>E Approach</t>
  </si>
  <si>
    <t>S Approach</t>
  </si>
  <si>
    <t>W Approach</t>
  </si>
  <si>
    <t>Southbound Street</t>
  </si>
  <si>
    <t>Westbound Street</t>
  </si>
  <si>
    <t>Northbound Street</t>
  </si>
  <si>
    <t>Eastbound Street</t>
  </si>
  <si>
    <t>START TIME</t>
  </si>
  <si>
    <t>Right</t>
  </si>
  <si>
    <t>Thru</t>
  </si>
  <si>
    <t>Left</t>
  </si>
  <si>
    <t>U-Turn</t>
  </si>
  <si>
    <t>Peds</t>
  </si>
  <si>
    <t>Approach Total</t>
  </si>
  <si>
    <t>07:30:00</t>
  </si>
  <si>
    <t>07:45:00</t>
  </si>
  <si>
    <t>08:00:00</t>
  </si>
  <si>
    <t>08:15:00</t>
  </si>
  <si>
    <t>08:30:00</t>
  </si>
  <si>
    <t>08:45:00</t>
  </si>
  <si>
    <t>09:00:00</t>
  </si>
  <si>
    <t>09:15:00</t>
  </si>
  <si>
    <t>16:00:00</t>
  </si>
  <si>
    <t>16:15:00</t>
  </si>
  <si>
    <t>16:30:00</t>
  </si>
  <si>
    <t>16:45:00</t>
  </si>
  <si>
    <t>17:00:00</t>
  </si>
  <si>
    <t>17:15:00</t>
  </si>
  <si>
    <t>17:30:00</t>
  </si>
  <si>
    <t>17:45:00</t>
  </si>
  <si>
    <t>Grand Total</t>
  </si>
  <si>
    <t>Approach%</t>
  </si>
  <si>
    <t>-</t>
  </si>
  <si>
    <t>Totals%</t>
  </si>
  <si>
    <t>PHF</t>
  </si>
  <si>
    <t>Heavy</t>
  </si>
  <si>
    <t>Heavy%</t>
  </si>
  <si>
    <t>Car</t>
  </si>
  <si>
    <t>Car%</t>
  </si>
  <si>
    <t>Medium</t>
  </si>
  <si>
    <t>Medium%</t>
  </si>
  <si>
    <t>Ped</t>
  </si>
  <si>
    <t>Ped%</t>
  </si>
  <si>
    <t>Pedal Bike (Road)</t>
  </si>
  <si>
    <t>Pedal Bike (Road)%</t>
  </si>
</sst>
</file>

<file path=xl/styles.xml><?xml version="1.0" encoding="utf-8"?>
<styleSheet xmlns="http://schemas.openxmlformats.org/spreadsheetml/2006/main" xml:space="preserve">
  <numFmts count="1">
    <numFmt numFmtId="164" formatCode="0.0%"/>
  </numFmts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9"/>
      <color rgb="FF333333"/>
      <name val="Arial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3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bottom" textRotation="0" wrapText="false" shrinkToFit="false"/>
    </xf>
    <xf xfId="0" fontId="2" numFmtId="0" fillId="0" borderId="1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1">
      <alignment horizontal="center" vertical="bottom" textRotation="0" wrapText="false" shrinkToFit="false"/>
    </xf>
    <xf xfId="0" fontId="1" numFmtId="0" fillId="0" borderId="3" applyFont="1" applyNumberFormat="0" applyFill="0" applyBorder="1" applyAlignment="1">
      <alignment horizontal="center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center" vertical="bottom" textRotation="0" wrapText="false" shrinkToFit="false"/>
    </xf>
    <xf xfId="0" fontId="1" numFmtId="0" fillId="0" borderId="5" applyFont="1" applyNumberFormat="0" applyFill="0" applyBorder="1" applyAlignment="1">
      <alignment horizontal="center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0" borderId="7" applyFont="0" applyNumberFormat="0" applyFill="0" applyBorder="1" applyAlignment="0">
      <alignment horizontal="general" vertical="bottom" textRotation="0" wrapText="false" shrinkToFit="false"/>
    </xf>
    <xf xfId="0" fontId="2" numFmtId="0" fillId="0" borderId="8" applyFont="1" applyNumberFormat="0" applyFill="0" applyBorder="1" applyAlignment="1">
      <alignment horizontal="center" vertical="bottom" textRotation="0" wrapText="false" shrinkToFit="false"/>
    </xf>
    <xf xfId="0" fontId="1" numFmtId="0" fillId="0" borderId="8" applyFont="1" applyNumberFormat="0" applyFill="0" applyBorder="1" applyAlignment="1">
      <alignment horizontal="center" vertical="bottom" textRotation="0" wrapText="false" shrinkToFit="false"/>
    </xf>
    <xf xfId="0" fontId="2" numFmtId="0" fillId="0" borderId="9" applyFont="1" applyNumberFormat="0" applyFill="0" applyBorder="1" applyAlignment="1">
      <alignment horizontal="center" vertical="bottom" textRotation="0" wrapText="false" shrinkToFit="false"/>
    </xf>
    <xf xfId="0" fontId="2" numFmtId="0" fillId="0" borderId="10" applyFont="1" applyNumberFormat="0" applyFill="0" applyBorder="1" applyAlignment="1">
      <alignment horizontal="center" vertical="bottom" textRotation="0" wrapText="false" shrinkToFit="false"/>
    </xf>
    <xf xfId="0" fontId="2" numFmtId="0" fillId="0" borderId="11" applyFont="1" applyNumberFormat="0" applyFill="0" applyBorder="1" applyAlignment="1">
      <alignment horizontal="center" vertical="bottom" textRotation="0" wrapText="false" shrinkToFit="false"/>
    </xf>
    <xf xfId="0" fontId="3" numFmtId="0" fillId="0" borderId="12" applyFont="1" applyNumberFormat="0" applyFill="0" applyBorder="1" applyAlignment="1">
      <alignment horizontal="center" vertical="bottom" textRotation="0" wrapText="false" shrinkToFit="false"/>
    </xf>
    <xf xfId="0" fontId="3" numFmtId="0" fillId="0" borderId="13" applyFont="1" applyNumberFormat="0" applyFill="0" applyBorder="1" applyAlignment="1">
      <alignment horizontal="center" vertical="bottom" textRotation="0" wrapText="false" shrinkToFit="false"/>
    </xf>
    <xf xfId="0" fontId="0" numFmtId="0" fillId="0" borderId="14" applyFont="0" applyNumberFormat="0" applyFill="0" applyBorder="1" applyAlignment="0">
      <alignment horizontal="general" vertical="bottom" textRotation="0" wrapText="false" shrinkToFit="false"/>
    </xf>
    <xf xfId="0" fontId="2" numFmtId="0" fillId="0" borderId="15" applyFont="1" applyNumberFormat="0" applyFill="0" applyBorder="1" applyAlignment="1">
      <alignment horizontal="center" vertical="bottom" textRotation="0" wrapText="false" shrinkToFit="false"/>
    </xf>
    <xf xfId="0" fontId="0" numFmtId="0" fillId="0" borderId="16" applyFont="0" applyNumberFormat="0" applyFill="0" applyBorder="1" applyAlignment="0">
      <alignment horizontal="general" vertical="bottom" textRotation="0" wrapText="false" shrinkToFit="false"/>
    </xf>
    <xf xfId="0" fontId="1" numFmtId="0" fillId="0" borderId="16" applyFont="1" applyNumberFormat="0" applyFill="0" applyBorder="1" applyAlignment="1">
      <alignment horizontal="center" vertical="bottom" textRotation="0" wrapText="false" shrinkToFit="false"/>
    </xf>
    <xf xfId="0" fontId="1" numFmtId="164" fillId="0" borderId="1" applyFont="1" applyNumberFormat="1" applyFill="0" applyBorder="1" applyAlignment="1">
      <alignment horizontal="center" vertical="bottom" textRotation="0" wrapText="false" shrinkToFit="false"/>
    </xf>
    <xf xfId="0" fontId="1" numFmtId="164" fillId="0" borderId="5" applyFont="1" applyNumberFormat="1" applyFill="0" applyBorder="1" applyAlignment="1">
      <alignment horizontal="center" vertical="bottom" textRotation="0" wrapText="false" shrinkToFit="false"/>
    </xf>
    <xf xfId="0" fontId="1" numFmtId="0" fillId="0" borderId="15" applyFont="1" applyNumberFormat="0" applyFill="0" applyBorder="1" applyAlignment="1">
      <alignment horizontal="center" vertical="bottom" textRotation="0" wrapText="false" shrinkToFit="false"/>
    </xf>
    <xf xfId="0" fontId="1" numFmtId="0" fillId="0" borderId="10" applyFont="1" applyNumberFormat="0" applyFill="0" applyBorder="1" applyAlignment="1">
      <alignment horizontal="center" vertical="bottom" textRotation="0" wrapText="false" shrinkToFit="false"/>
    </xf>
    <xf xfId="0" fontId="1" numFmtId="0" fillId="0" borderId="11" applyFont="1" applyNumberFormat="0" applyFill="0" applyBorder="1" applyAlignment="1">
      <alignment horizontal="center" vertical="bottom" textRotation="0" wrapText="false" shrinkToFit="false"/>
    </xf>
    <xf xfId="0" fontId="1" numFmtId="0" fillId="0" borderId="7" applyFont="1" applyNumberFormat="0" applyFill="0" applyBorder="1" applyAlignment="1">
      <alignment horizontal="center" vertical="bottom" textRotation="0" wrapText="false" shrinkToFit="false"/>
    </xf>
    <xf xfId="0" fontId="1" numFmtId="0" fillId="0" borderId="9" applyFont="1" applyNumberFormat="0" applyFill="0" applyBorder="1" applyAlignment="1">
      <alignment horizontal="center" vertical="bottom" textRotation="0" wrapText="false" shrinkToFit="false"/>
    </xf>
    <xf xfId="0" fontId="1" numFmtId="0" fillId="0" borderId="17" applyFont="1" applyNumberFormat="0" applyFill="0" applyBorder="1" applyAlignment="1">
      <alignment horizontal="center" vertical="bottom" textRotation="0" wrapText="false" shrinkToFit="false"/>
    </xf>
    <xf xfId="0" fontId="1" numFmtId="0" fillId="0" borderId="18" applyFont="1" applyNumberFormat="0" applyFill="0" applyBorder="1" applyAlignment="1">
      <alignment horizontal="center" vertical="bottom" textRotation="0" wrapText="false" shrinkToFit="false"/>
    </xf>
    <xf xfId="0" fontId="1" numFmtId="164" fillId="0" borderId="18" applyFont="1" applyNumberFormat="1" applyFill="0" applyBorder="1" applyAlignment="1">
      <alignment horizontal="center" vertical="bottom" textRotation="0" wrapText="false" shrinkToFit="false"/>
    </xf>
    <xf xfId="0" fontId="1" numFmtId="0" fillId="0" borderId="19" applyFont="1" applyNumberFormat="0" applyFill="0" applyBorder="1" applyAlignment="1">
      <alignment horizontal="center" vertical="bottom" textRotation="0" wrapText="false" shrinkToFit="false"/>
    </xf>
    <xf xfId="0" fontId="1" numFmtId="0" fillId="0" borderId="14" applyFont="1" applyNumberFormat="0" applyFill="0" applyBorder="1" applyAlignment="1">
      <alignment horizontal="center" vertical="bottom" textRotation="0" wrapText="false" shrinkToFit="false"/>
    </xf>
    <xf xfId="0" fontId="2" numFmtId="0" fillId="0" borderId="13" applyFont="1" applyNumberFormat="0" applyFill="0" applyBorder="1" applyAlignment="1">
      <alignment horizontal="center" vertical="bottom" textRotation="0" wrapText="false" shrinkToFit="false"/>
    </xf>
    <xf xfId="0" fontId="1" numFmtId="164" fillId="0" borderId="3" applyFont="1" applyNumberFormat="1" applyFill="0" applyBorder="1" applyAlignment="1">
      <alignment horizontal="center" vertical="bottom" textRotation="0" wrapText="false" shrinkToFit="false"/>
    </xf>
    <xf xfId="0" fontId="1" numFmtId="0" fillId="0" borderId="20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1"/>
  <sheetViews>
    <sheetView tabSelected="0" workbookViewId="0" showGridLines="true" showRowColHeaders="1">
      <selection activeCell="Z21" sqref="Z21"/>
    </sheetView>
  </sheetViews>
  <sheetFormatPr defaultRowHeight="14.4" outlineLevelRow="0" outlineLevelCol="0"/>
  <cols>
    <col min="2" max="2" width="10.71167" bestFit="true" customWidth="true" style="0"/>
    <col min="3" max="3" width="9.10" style="0"/>
    <col min="4" max="4" width="9.10" style="0"/>
    <col min="5" max="5" width="9.10" style="0"/>
    <col min="6" max="6" width="9.10" style="0"/>
    <col min="7" max="7" width="9.10" style="0"/>
    <col min="8" max="8" width="15" customWidth="true" style="0"/>
    <col min="9" max="9" width="9.10" style="0"/>
    <col min="10" max="10" width="9.10" style="0"/>
    <col min="11" max="11" width="9.10" style="0"/>
    <col min="12" max="12" width="9.10" style="0"/>
    <col min="13" max="13" width="9.10" style="0"/>
    <col min="14" max="14" width="15" customWidth="true" style="0"/>
    <col min="15" max="15" width="9.10" style="0"/>
    <col min="16" max="16" width="9.10" style="0"/>
    <col min="17" max="17" width="9.10" style="0"/>
    <col min="18" max="18" width="9.10" style="0"/>
    <col min="19" max="19" width="9.10" style="0"/>
    <col min="20" max="20" width="15" customWidth="true" style="0"/>
    <col min="21" max="21" width="9.10" style="0"/>
    <col min="22" max="22" width="9.10" style="0"/>
    <col min="23" max="23" width="9.10" style="0"/>
    <col min="24" max="24" width="9.10" style="0"/>
    <col min="25" max="25" width="9.10" style="0"/>
    <col min="26" max="26" width="15" customWidth="true" style="0"/>
  </cols>
  <sheetData>
    <row r="2" spans="1:26">
      <c r="B2" s="10"/>
      <c r="C2" s="17" t="s">
        <v>0</v>
      </c>
      <c r="D2" s="4"/>
      <c r="E2" s="4"/>
      <c r="F2" s="4"/>
      <c r="G2" s="4"/>
      <c r="H2" s="4"/>
      <c r="I2" s="17" t="s">
        <v>1</v>
      </c>
      <c r="J2" s="4"/>
      <c r="K2" s="4"/>
      <c r="L2" s="4"/>
      <c r="M2" s="4"/>
      <c r="N2" s="4"/>
      <c r="O2" s="17" t="s">
        <v>2</v>
      </c>
      <c r="P2" s="4"/>
      <c r="Q2" s="4"/>
      <c r="R2" s="4"/>
      <c r="S2" s="4"/>
      <c r="T2" s="4"/>
      <c r="U2" s="17" t="s">
        <v>3</v>
      </c>
      <c r="V2" s="4"/>
      <c r="W2" s="4"/>
      <c r="X2" s="4"/>
      <c r="Y2" s="4"/>
      <c r="Z2" s="7"/>
    </row>
    <row r="3" spans="1:26">
      <c r="B3" s="11"/>
      <c r="C3" s="18" t="s">
        <v>4</v>
      </c>
      <c r="D3" s="19"/>
      <c r="E3" s="19"/>
      <c r="F3" s="19"/>
      <c r="G3" s="19"/>
      <c r="H3" s="19"/>
      <c r="I3" s="18" t="s">
        <v>5</v>
      </c>
      <c r="J3" s="19"/>
      <c r="K3" s="19"/>
      <c r="L3" s="19"/>
      <c r="M3" s="19"/>
      <c r="N3" s="19"/>
      <c r="O3" s="18" t="s">
        <v>6</v>
      </c>
      <c r="P3" s="19"/>
      <c r="Q3" s="19"/>
      <c r="R3" s="19"/>
      <c r="S3" s="19"/>
      <c r="T3" s="19"/>
      <c r="U3" s="18" t="s">
        <v>7</v>
      </c>
      <c r="V3" s="19"/>
      <c r="W3" s="19"/>
      <c r="X3" s="19"/>
      <c r="Y3" s="19"/>
      <c r="Z3" s="21"/>
    </row>
    <row r="4" spans="1:26">
      <c r="A4" s="1"/>
      <c r="B4" s="12" t="s">
        <v>8</v>
      </c>
      <c r="C4" s="5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5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5" t="s">
        <v>9</v>
      </c>
      <c r="P4" s="3" t="s">
        <v>10</v>
      </c>
      <c r="Q4" s="3" t="s">
        <v>11</v>
      </c>
      <c r="R4" s="3" t="s">
        <v>12</v>
      </c>
      <c r="S4" s="3" t="s">
        <v>13</v>
      </c>
      <c r="T4" s="3" t="s">
        <v>14</v>
      </c>
      <c r="U4" s="5" t="s">
        <v>9</v>
      </c>
      <c r="V4" s="3" t="s">
        <v>10</v>
      </c>
      <c r="W4" s="3" t="s">
        <v>11</v>
      </c>
      <c r="X4" s="3" t="s">
        <v>12</v>
      </c>
      <c r="Y4" s="3" t="s">
        <v>13</v>
      </c>
      <c r="Z4" s="8" t="s">
        <v>14</v>
      </c>
    </row>
    <row r="5" spans="1:26">
      <c r="A5" s="1"/>
      <c r="B5" s="13" t="s">
        <v>15</v>
      </c>
      <c r="C5" s="6">
        <v>71</v>
      </c>
      <c r="D5" s="2">
        <v>408</v>
      </c>
      <c r="E5" s="2">
        <v>14</v>
      </c>
      <c r="F5" s="2">
        <v>0</v>
      </c>
      <c r="G5" s="2">
        <v>0</v>
      </c>
      <c r="H5" s="2" t="str">
        <f>SUM(C5,D5,E5,F5)</f>
        <v>0</v>
      </c>
      <c r="I5" s="6">
        <v>33</v>
      </c>
      <c r="J5" s="2">
        <v>277</v>
      </c>
      <c r="K5" s="2">
        <v>75</v>
      </c>
      <c r="L5" s="2">
        <v>0</v>
      </c>
      <c r="M5" s="2">
        <v>0</v>
      </c>
      <c r="N5" s="2" t="str">
        <f>SUM(I5,J5,K5,L5)</f>
        <v>0</v>
      </c>
      <c r="O5" s="6">
        <v>35</v>
      </c>
      <c r="P5" s="2">
        <v>83</v>
      </c>
      <c r="Q5" s="2">
        <v>44</v>
      </c>
      <c r="R5" s="2">
        <v>0</v>
      </c>
      <c r="S5" s="2">
        <v>0</v>
      </c>
      <c r="T5" s="2" t="str">
        <f>SUM(O5,P5,Q5,R5)</f>
        <v>0</v>
      </c>
      <c r="U5" s="6">
        <v>82</v>
      </c>
      <c r="V5" s="2">
        <v>57</v>
      </c>
      <c r="W5" s="2">
        <v>9</v>
      </c>
      <c r="X5" s="2">
        <v>0</v>
      </c>
      <c r="Y5" s="2">
        <v>0</v>
      </c>
      <c r="Z5" s="9" t="str">
        <f>SUM(U5,V5,W5,X5)</f>
        <v>0</v>
      </c>
    </row>
    <row r="6" spans="1:26">
      <c r="A6" s="1"/>
      <c r="B6" s="13" t="s">
        <v>16</v>
      </c>
      <c r="C6" s="6">
        <v>70</v>
      </c>
      <c r="D6" s="2">
        <v>385</v>
      </c>
      <c r="E6" s="2">
        <v>27</v>
      </c>
      <c r="F6" s="2">
        <v>0</v>
      </c>
      <c r="G6" s="2">
        <v>0</v>
      </c>
      <c r="H6" s="2" t="str">
        <f>SUM(C6,D6,E6,F6)</f>
        <v>0</v>
      </c>
      <c r="I6" s="6">
        <v>50</v>
      </c>
      <c r="J6" s="2">
        <v>319</v>
      </c>
      <c r="K6" s="2">
        <v>76</v>
      </c>
      <c r="L6" s="2">
        <v>0</v>
      </c>
      <c r="M6" s="2">
        <v>0</v>
      </c>
      <c r="N6" s="2" t="str">
        <f>SUM(I6,J6,K6,L6)</f>
        <v>0</v>
      </c>
      <c r="O6" s="6">
        <v>77</v>
      </c>
      <c r="P6" s="2">
        <v>140</v>
      </c>
      <c r="Q6" s="2">
        <v>68</v>
      </c>
      <c r="R6" s="2">
        <v>0</v>
      </c>
      <c r="S6" s="2">
        <v>0</v>
      </c>
      <c r="T6" s="2" t="str">
        <f>SUM(O6,P6,Q6,R6)</f>
        <v>0</v>
      </c>
      <c r="U6" s="6">
        <v>83</v>
      </c>
      <c r="V6" s="2">
        <v>86</v>
      </c>
      <c r="W6" s="2">
        <v>12</v>
      </c>
      <c r="X6" s="2">
        <v>0</v>
      </c>
      <c r="Y6" s="2">
        <v>0</v>
      </c>
      <c r="Z6" s="9" t="str">
        <f>SUM(U6,V6,W6,X6)</f>
        <v>0</v>
      </c>
    </row>
    <row r="7" spans="1:26">
      <c r="A7" s="1"/>
      <c r="B7" s="13" t="s">
        <v>17</v>
      </c>
      <c r="C7" s="6">
        <v>87</v>
      </c>
      <c r="D7" s="2">
        <v>360</v>
      </c>
      <c r="E7" s="2">
        <v>32</v>
      </c>
      <c r="F7" s="2">
        <v>0</v>
      </c>
      <c r="G7" s="2">
        <v>0</v>
      </c>
      <c r="H7" s="2" t="str">
        <f>SUM(C7,D7,E7,F7)</f>
        <v>0</v>
      </c>
      <c r="I7" s="6">
        <v>62</v>
      </c>
      <c r="J7" s="2">
        <v>307</v>
      </c>
      <c r="K7" s="2">
        <v>65</v>
      </c>
      <c r="L7" s="2">
        <v>0</v>
      </c>
      <c r="M7" s="2">
        <v>0</v>
      </c>
      <c r="N7" s="2" t="str">
        <f>SUM(I7,J7,K7,L7)</f>
        <v>0</v>
      </c>
      <c r="O7" s="6">
        <v>95</v>
      </c>
      <c r="P7" s="2">
        <v>191</v>
      </c>
      <c r="Q7" s="2">
        <v>65</v>
      </c>
      <c r="R7" s="2">
        <v>0</v>
      </c>
      <c r="S7" s="2">
        <v>0</v>
      </c>
      <c r="T7" s="2" t="str">
        <f>SUM(O7,P7,Q7,R7)</f>
        <v>0</v>
      </c>
      <c r="U7" s="6">
        <v>86</v>
      </c>
      <c r="V7" s="2">
        <v>112</v>
      </c>
      <c r="W7" s="2">
        <v>17</v>
      </c>
      <c r="X7" s="2">
        <v>0</v>
      </c>
      <c r="Y7" s="2">
        <v>0</v>
      </c>
      <c r="Z7" s="9" t="str">
        <f>SUM(U7,V7,W7,X7)</f>
        <v>0</v>
      </c>
    </row>
    <row r="8" spans="1:26">
      <c r="A8" s="1"/>
      <c r="B8" s="13" t="s">
        <v>18</v>
      </c>
      <c r="C8" s="6">
        <v>89</v>
      </c>
      <c r="D8" s="2">
        <v>331</v>
      </c>
      <c r="E8" s="2">
        <v>32</v>
      </c>
      <c r="F8" s="2">
        <v>0</v>
      </c>
      <c r="G8" s="2">
        <v>0</v>
      </c>
      <c r="H8" s="2" t="str">
        <f>SUM(C8,D8,E8,F8)</f>
        <v>0</v>
      </c>
      <c r="I8" s="6">
        <v>58</v>
      </c>
      <c r="J8" s="2">
        <v>327</v>
      </c>
      <c r="K8" s="2">
        <v>58</v>
      </c>
      <c r="L8" s="2">
        <v>0</v>
      </c>
      <c r="M8" s="2">
        <v>0</v>
      </c>
      <c r="N8" s="2" t="str">
        <f>SUM(I8,J8,K8,L8)</f>
        <v>0</v>
      </c>
      <c r="O8" s="6">
        <v>101</v>
      </c>
      <c r="P8" s="2">
        <v>194</v>
      </c>
      <c r="Q8" s="2">
        <v>64</v>
      </c>
      <c r="R8" s="2">
        <v>0</v>
      </c>
      <c r="S8" s="2">
        <v>0</v>
      </c>
      <c r="T8" s="2" t="str">
        <f>SUM(O8,P8,Q8,R8)</f>
        <v>0</v>
      </c>
      <c r="U8" s="6">
        <v>101</v>
      </c>
      <c r="V8" s="2">
        <v>136</v>
      </c>
      <c r="W8" s="2">
        <v>15</v>
      </c>
      <c r="X8" s="2">
        <v>0</v>
      </c>
      <c r="Y8" s="2">
        <v>0</v>
      </c>
      <c r="Z8" s="9" t="str">
        <f>SUM(U8,V8,W8,X8)</f>
        <v>0</v>
      </c>
    </row>
    <row r="9" spans="1:26">
      <c r="A9" s="1"/>
      <c r="B9" s="13" t="s">
        <v>19</v>
      </c>
      <c r="C9" s="6">
        <v>68</v>
      </c>
      <c r="D9" s="2">
        <v>227</v>
      </c>
      <c r="E9" s="2">
        <v>40</v>
      </c>
      <c r="F9" s="2">
        <v>0</v>
      </c>
      <c r="G9" s="2">
        <v>0</v>
      </c>
      <c r="H9" s="2" t="str">
        <f>SUM(C9,D9,E9,F9)</f>
        <v>0</v>
      </c>
      <c r="I9" s="6">
        <v>57</v>
      </c>
      <c r="J9" s="2">
        <v>333</v>
      </c>
      <c r="K9" s="2">
        <v>64</v>
      </c>
      <c r="L9" s="2">
        <v>0</v>
      </c>
      <c r="M9" s="2">
        <v>0</v>
      </c>
      <c r="N9" s="2" t="str">
        <f>SUM(I9,J9,K9,L9)</f>
        <v>0</v>
      </c>
      <c r="O9" s="6">
        <v>91</v>
      </c>
      <c r="P9" s="2">
        <v>227</v>
      </c>
      <c r="Q9" s="2">
        <v>83</v>
      </c>
      <c r="R9" s="2">
        <v>0</v>
      </c>
      <c r="S9" s="2">
        <v>0</v>
      </c>
      <c r="T9" s="2" t="str">
        <f>SUM(O9,P9,Q9,R9)</f>
        <v>0</v>
      </c>
      <c r="U9" s="6">
        <v>101</v>
      </c>
      <c r="V9" s="2">
        <v>129</v>
      </c>
      <c r="W9" s="2">
        <v>15</v>
      </c>
      <c r="X9" s="2">
        <v>0</v>
      </c>
      <c r="Y9" s="2">
        <v>0</v>
      </c>
      <c r="Z9" s="9" t="str">
        <f>SUM(U9,V9,W9,X9)</f>
        <v>0</v>
      </c>
    </row>
    <row r="10" spans="1:26">
      <c r="A10" s="1"/>
      <c r="B10" s="13" t="s">
        <v>20</v>
      </c>
      <c r="C10" s="6">
        <v>84</v>
      </c>
      <c r="D10" s="2">
        <v>304</v>
      </c>
      <c r="E10" s="2">
        <v>38</v>
      </c>
      <c r="F10" s="2">
        <v>0</v>
      </c>
      <c r="G10" s="2">
        <v>0</v>
      </c>
      <c r="H10" s="2" t="str">
        <f>SUM(C10,D10,E10,F10)</f>
        <v>0</v>
      </c>
      <c r="I10" s="6">
        <v>52</v>
      </c>
      <c r="J10" s="2">
        <v>356</v>
      </c>
      <c r="K10" s="2">
        <v>50</v>
      </c>
      <c r="L10" s="2">
        <v>0</v>
      </c>
      <c r="M10" s="2">
        <v>0</v>
      </c>
      <c r="N10" s="2" t="str">
        <f>SUM(I10,J10,K10,L10)</f>
        <v>0</v>
      </c>
      <c r="O10" s="6">
        <v>68</v>
      </c>
      <c r="P10" s="2">
        <v>212</v>
      </c>
      <c r="Q10" s="2">
        <v>66</v>
      </c>
      <c r="R10" s="2">
        <v>0</v>
      </c>
      <c r="S10" s="2">
        <v>0</v>
      </c>
      <c r="T10" s="2" t="str">
        <f>SUM(O10,P10,Q10,R10)</f>
        <v>0</v>
      </c>
      <c r="U10" s="6">
        <v>97</v>
      </c>
      <c r="V10" s="2">
        <v>151</v>
      </c>
      <c r="W10" s="2">
        <v>21</v>
      </c>
      <c r="X10" s="2">
        <v>0</v>
      </c>
      <c r="Y10" s="2">
        <v>0</v>
      </c>
      <c r="Z10" s="9" t="str">
        <f>SUM(U10,V10,W10,X10)</f>
        <v>0</v>
      </c>
    </row>
    <row r="11" spans="1:26">
      <c r="A11" s="1"/>
      <c r="B11" s="13" t="s">
        <v>21</v>
      </c>
      <c r="C11" s="6">
        <v>83</v>
      </c>
      <c r="D11" s="2">
        <v>296</v>
      </c>
      <c r="E11" s="2">
        <v>49</v>
      </c>
      <c r="F11" s="2">
        <v>0</v>
      </c>
      <c r="G11" s="2">
        <v>0</v>
      </c>
      <c r="H11" s="2" t="str">
        <f>SUM(C11,D11,E11,F11)</f>
        <v>0</v>
      </c>
      <c r="I11" s="6">
        <v>68</v>
      </c>
      <c r="J11" s="2">
        <v>319</v>
      </c>
      <c r="K11" s="2">
        <v>54</v>
      </c>
      <c r="L11" s="2">
        <v>0</v>
      </c>
      <c r="M11" s="2">
        <v>0</v>
      </c>
      <c r="N11" s="2" t="str">
        <f>SUM(I11,J11,K11,L11)</f>
        <v>0</v>
      </c>
      <c r="O11" s="6">
        <v>66</v>
      </c>
      <c r="P11" s="2">
        <v>156</v>
      </c>
      <c r="Q11" s="2">
        <v>55</v>
      </c>
      <c r="R11" s="2">
        <v>0</v>
      </c>
      <c r="S11" s="2">
        <v>0</v>
      </c>
      <c r="T11" s="2" t="str">
        <f>SUM(O11,P11,Q11,R11)</f>
        <v>0</v>
      </c>
      <c r="U11" s="6">
        <v>84</v>
      </c>
      <c r="V11" s="2">
        <v>152</v>
      </c>
      <c r="W11" s="2">
        <v>23</v>
      </c>
      <c r="X11" s="2">
        <v>0</v>
      </c>
      <c r="Y11" s="2">
        <v>0</v>
      </c>
      <c r="Z11" s="9" t="str">
        <f>SUM(U11,V11,W11,X11)</f>
        <v>0</v>
      </c>
    </row>
    <row r="12" spans="1:26">
      <c r="A12" s="1"/>
      <c r="B12" s="13" t="s">
        <v>22</v>
      </c>
      <c r="C12" s="6">
        <v>72</v>
      </c>
      <c r="D12" s="2">
        <v>339</v>
      </c>
      <c r="E12" s="2">
        <v>34</v>
      </c>
      <c r="F12" s="2">
        <v>0</v>
      </c>
      <c r="G12" s="2">
        <v>0</v>
      </c>
      <c r="H12" s="2" t="str">
        <f>SUM(C12,D12,E12,F12)</f>
        <v>0</v>
      </c>
      <c r="I12" s="6">
        <v>67</v>
      </c>
      <c r="J12" s="2">
        <v>241</v>
      </c>
      <c r="K12" s="2">
        <v>70</v>
      </c>
      <c r="L12" s="2">
        <v>0</v>
      </c>
      <c r="M12" s="2">
        <v>0</v>
      </c>
      <c r="N12" s="2" t="str">
        <f>SUM(I12,J12,K12,L12)</f>
        <v>0</v>
      </c>
      <c r="O12" s="6">
        <v>41</v>
      </c>
      <c r="P12" s="2">
        <v>88</v>
      </c>
      <c r="Q12" s="2">
        <v>56</v>
      </c>
      <c r="R12" s="2">
        <v>0</v>
      </c>
      <c r="S12" s="2">
        <v>0</v>
      </c>
      <c r="T12" s="2" t="str">
        <f>SUM(O12,P12,Q12,R12)</f>
        <v>0</v>
      </c>
      <c r="U12" s="6">
        <v>111</v>
      </c>
      <c r="V12" s="2">
        <v>131</v>
      </c>
      <c r="W12" s="2">
        <v>33</v>
      </c>
      <c r="X12" s="2">
        <v>0</v>
      </c>
      <c r="Y12" s="2">
        <v>0</v>
      </c>
      <c r="Z12" s="9" t="str">
        <f>SUM(U12,V12,W12,X12)</f>
        <v>0</v>
      </c>
    </row>
    <row r="13" spans="1:26">
      <c r="A13" s="1"/>
      <c r="B13" s="13" t="s">
        <v>23</v>
      </c>
      <c r="C13" s="6">
        <v>62</v>
      </c>
      <c r="D13" s="2">
        <v>180</v>
      </c>
      <c r="E13" s="2">
        <v>71</v>
      </c>
      <c r="F13" s="2">
        <v>0</v>
      </c>
      <c r="G13" s="2">
        <v>0</v>
      </c>
      <c r="H13" s="2" t="str">
        <f>SUM(C13,D13,E13,F13)</f>
        <v>0</v>
      </c>
      <c r="I13" s="6">
        <v>44</v>
      </c>
      <c r="J13" s="2">
        <v>137</v>
      </c>
      <c r="K13" s="2">
        <v>38</v>
      </c>
      <c r="L13" s="2">
        <v>0</v>
      </c>
      <c r="M13" s="2">
        <v>0</v>
      </c>
      <c r="N13" s="2" t="str">
        <f>SUM(I13,J13,K13,L13)</f>
        <v>0</v>
      </c>
      <c r="O13" s="6">
        <v>157</v>
      </c>
      <c r="P13" s="2">
        <v>282</v>
      </c>
      <c r="Q13" s="2">
        <v>87</v>
      </c>
      <c r="R13" s="2">
        <v>0</v>
      </c>
      <c r="S13" s="2">
        <v>0</v>
      </c>
      <c r="T13" s="2" t="str">
        <f>SUM(O13,P13,Q13,R13)</f>
        <v>0</v>
      </c>
      <c r="U13" s="6">
        <v>90</v>
      </c>
      <c r="V13" s="2">
        <v>248</v>
      </c>
      <c r="W13" s="2">
        <v>70</v>
      </c>
      <c r="X13" s="2">
        <v>0</v>
      </c>
      <c r="Y13" s="2">
        <v>0</v>
      </c>
      <c r="Z13" s="9" t="str">
        <f>SUM(U13,V13,W13,X13)</f>
        <v>0</v>
      </c>
    </row>
    <row r="14" spans="1:26">
      <c r="A14" s="1"/>
      <c r="B14" s="13" t="s">
        <v>24</v>
      </c>
      <c r="C14" s="6">
        <v>66</v>
      </c>
      <c r="D14" s="2">
        <v>224</v>
      </c>
      <c r="E14" s="2">
        <v>76</v>
      </c>
      <c r="F14" s="2">
        <v>2</v>
      </c>
      <c r="G14" s="2">
        <v>0</v>
      </c>
      <c r="H14" s="2" t="str">
        <f>SUM(C14,D14,E14,F14)</f>
        <v>0</v>
      </c>
      <c r="I14" s="6">
        <v>36</v>
      </c>
      <c r="J14" s="2">
        <v>139</v>
      </c>
      <c r="K14" s="2">
        <v>33</v>
      </c>
      <c r="L14" s="2">
        <v>0</v>
      </c>
      <c r="M14" s="2">
        <v>0</v>
      </c>
      <c r="N14" s="2" t="str">
        <f>SUM(I14,J14,K14,L14)</f>
        <v>0</v>
      </c>
      <c r="O14" s="6">
        <v>147</v>
      </c>
      <c r="P14" s="2">
        <v>330</v>
      </c>
      <c r="Q14" s="2">
        <v>88</v>
      </c>
      <c r="R14" s="2">
        <v>0</v>
      </c>
      <c r="S14" s="2">
        <v>0</v>
      </c>
      <c r="T14" s="2" t="str">
        <f>SUM(O14,P14,Q14,R14)</f>
        <v>0</v>
      </c>
      <c r="U14" s="6">
        <v>71</v>
      </c>
      <c r="V14" s="2">
        <v>238</v>
      </c>
      <c r="W14" s="2">
        <v>73</v>
      </c>
      <c r="X14" s="2">
        <v>0</v>
      </c>
      <c r="Y14" s="2">
        <v>0</v>
      </c>
      <c r="Z14" s="9" t="str">
        <f>SUM(U14,V14,W14,X14)</f>
        <v>0</v>
      </c>
    </row>
    <row r="15" spans="1:26">
      <c r="A15" s="1"/>
      <c r="B15" s="13" t="s">
        <v>25</v>
      </c>
      <c r="C15" s="6">
        <v>64</v>
      </c>
      <c r="D15" s="2">
        <v>191</v>
      </c>
      <c r="E15" s="2">
        <v>71</v>
      </c>
      <c r="F15" s="2">
        <v>0</v>
      </c>
      <c r="G15" s="2">
        <v>0</v>
      </c>
      <c r="H15" s="2" t="str">
        <f>SUM(C15,D15,E15,F15)</f>
        <v>0</v>
      </c>
      <c r="I15" s="6">
        <v>35</v>
      </c>
      <c r="J15" s="2">
        <v>142</v>
      </c>
      <c r="K15" s="2">
        <v>29</v>
      </c>
      <c r="L15" s="2">
        <v>0</v>
      </c>
      <c r="M15" s="2">
        <v>0</v>
      </c>
      <c r="N15" s="2" t="str">
        <f>SUM(I15,J15,K15,L15)</f>
        <v>0</v>
      </c>
      <c r="O15" s="6">
        <v>149</v>
      </c>
      <c r="P15" s="2">
        <v>328</v>
      </c>
      <c r="Q15" s="2">
        <v>72</v>
      </c>
      <c r="R15" s="2">
        <v>0</v>
      </c>
      <c r="S15" s="2">
        <v>0</v>
      </c>
      <c r="T15" s="2" t="str">
        <f>SUM(O15,P15,Q15,R15)</f>
        <v>0</v>
      </c>
      <c r="U15" s="6">
        <v>87</v>
      </c>
      <c r="V15" s="2">
        <v>310</v>
      </c>
      <c r="W15" s="2">
        <v>43</v>
      </c>
      <c r="X15" s="2">
        <v>0</v>
      </c>
      <c r="Y15" s="2">
        <v>0</v>
      </c>
      <c r="Z15" s="9" t="str">
        <f>SUM(U15,V15,W15,X15)</f>
        <v>0</v>
      </c>
    </row>
    <row r="16" spans="1:26">
      <c r="A16" s="1"/>
      <c r="B16" s="13" t="s">
        <v>26</v>
      </c>
      <c r="C16" s="6">
        <v>64</v>
      </c>
      <c r="D16" s="2">
        <v>227</v>
      </c>
      <c r="E16" s="2">
        <v>74</v>
      </c>
      <c r="F16" s="2">
        <v>0</v>
      </c>
      <c r="G16" s="2">
        <v>0</v>
      </c>
      <c r="H16" s="2" t="str">
        <f>SUM(C16,D16,E16,F16)</f>
        <v>0</v>
      </c>
      <c r="I16" s="6">
        <v>31</v>
      </c>
      <c r="J16" s="2">
        <v>155</v>
      </c>
      <c r="K16" s="2">
        <v>44</v>
      </c>
      <c r="L16" s="2">
        <v>0</v>
      </c>
      <c r="M16" s="2">
        <v>0</v>
      </c>
      <c r="N16" s="2" t="str">
        <f>SUM(I16,J16,K16,L16)</f>
        <v>0</v>
      </c>
      <c r="O16" s="6">
        <v>107</v>
      </c>
      <c r="P16" s="2">
        <v>311</v>
      </c>
      <c r="Q16" s="2">
        <v>61</v>
      </c>
      <c r="R16" s="2">
        <v>0</v>
      </c>
      <c r="S16" s="2">
        <v>0</v>
      </c>
      <c r="T16" s="2" t="str">
        <f>SUM(O16,P16,Q16,R16)</f>
        <v>0</v>
      </c>
      <c r="U16" s="6">
        <v>80</v>
      </c>
      <c r="V16" s="2">
        <v>267</v>
      </c>
      <c r="W16" s="2">
        <v>72</v>
      </c>
      <c r="X16" s="2">
        <v>0</v>
      </c>
      <c r="Y16" s="2">
        <v>0</v>
      </c>
      <c r="Z16" s="9" t="str">
        <f>SUM(U16,V16,W16,X16)</f>
        <v>0</v>
      </c>
    </row>
    <row r="17" spans="1:26">
      <c r="A17" s="1"/>
      <c r="B17" s="13" t="s">
        <v>27</v>
      </c>
      <c r="C17" s="6">
        <v>74</v>
      </c>
      <c r="D17" s="2">
        <v>286</v>
      </c>
      <c r="E17" s="2">
        <v>69</v>
      </c>
      <c r="F17" s="2">
        <v>0</v>
      </c>
      <c r="G17" s="2">
        <v>0</v>
      </c>
      <c r="H17" s="2" t="str">
        <f>SUM(C17,D17,E17,F17)</f>
        <v>0</v>
      </c>
      <c r="I17" s="6">
        <v>26</v>
      </c>
      <c r="J17" s="2">
        <v>135</v>
      </c>
      <c r="K17" s="2">
        <v>43</v>
      </c>
      <c r="L17" s="2">
        <v>0</v>
      </c>
      <c r="M17" s="2">
        <v>0</v>
      </c>
      <c r="N17" s="2" t="str">
        <f>SUM(I17,J17,K17,L17)</f>
        <v>0</v>
      </c>
      <c r="O17" s="6">
        <v>150</v>
      </c>
      <c r="P17" s="2">
        <v>312</v>
      </c>
      <c r="Q17" s="2">
        <v>52</v>
      </c>
      <c r="R17" s="2">
        <v>1</v>
      </c>
      <c r="S17" s="2">
        <v>0</v>
      </c>
      <c r="T17" s="2" t="str">
        <f>SUM(O17,P17,Q17,R17)</f>
        <v>0</v>
      </c>
      <c r="U17" s="6">
        <v>95</v>
      </c>
      <c r="V17" s="2">
        <v>287</v>
      </c>
      <c r="W17" s="2">
        <v>68</v>
      </c>
      <c r="X17" s="2">
        <v>1</v>
      </c>
      <c r="Y17" s="2">
        <v>0</v>
      </c>
      <c r="Z17" s="9" t="str">
        <f>SUM(U17,V17,W17,X17)</f>
        <v>0</v>
      </c>
    </row>
    <row r="18" spans="1:26">
      <c r="A18" s="1"/>
      <c r="B18" s="13" t="s">
        <v>28</v>
      </c>
      <c r="C18" s="6">
        <v>78</v>
      </c>
      <c r="D18" s="2">
        <v>291</v>
      </c>
      <c r="E18" s="2">
        <v>61</v>
      </c>
      <c r="F18" s="2">
        <v>0</v>
      </c>
      <c r="G18" s="2">
        <v>0</v>
      </c>
      <c r="H18" s="2" t="str">
        <f>SUM(C18,D18,E18,F18)</f>
        <v>0</v>
      </c>
      <c r="I18" s="6">
        <v>42</v>
      </c>
      <c r="J18" s="2">
        <v>146</v>
      </c>
      <c r="K18" s="2">
        <v>42</v>
      </c>
      <c r="L18" s="2">
        <v>0</v>
      </c>
      <c r="M18" s="2">
        <v>0</v>
      </c>
      <c r="N18" s="2" t="str">
        <f>SUM(I18,J18,K18,L18)</f>
        <v>0</v>
      </c>
      <c r="O18" s="6">
        <v>140</v>
      </c>
      <c r="P18" s="2">
        <v>333</v>
      </c>
      <c r="Q18" s="2">
        <v>59</v>
      </c>
      <c r="R18" s="2">
        <v>0</v>
      </c>
      <c r="S18" s="2">
        <v>0</v>
      </c>
      <c r="T18" s="2" t="str">
        <f>SUM(O18,P18,Q18,R18)</f>
        <v>0</v>
      </c>
      <c r="U18" s="6">
        <v>110</v>
      </c>
      <c r="V18" s="2">
        <v>312</v>
      </c>
      <c r="W18" s="2">
        <v>50</v>
      </c>
      <c r="X18" s="2">
        <v>1</v>
      </c>
      <c r="Y18" s="2">
        <v>0</v>
      </c>
      <c r="Z18" s="9" t="str">
        <f>SUM(U18,V18,W18,X18)</f>
        <v>0</v>
      </c>
    </row>
    <row r="19" spans="1:26">
      <c r="A19" s="1"/>
      <c r="B19" s="13" t="s">
        <v>29</v>
      </c>
      <c r="C19" s="6">
        <v>68</v>
      </c>
      <c r="D19" s="2">
        <v>267</v>
      </c>
      <c r="E19" s="2">
        <v>66</v>
      </c>
      <c r="F19" s="2">
        <v>0</v>
      </c>
      <c r="G19" s="2">
        <v>0</v>
      </c>
      <c r="H19" s="2" t="str">
        <f>SUM(C19,D19,E19,F19)</f>
        <v>0</v>
      </c>
      <c r="I19" s="6">
        <v>38</v>
      </c>
      <c r="J19" s="2">
        <v>131</v>
      </c>
      <c r="K19" s="2">
        <v>45</v>
      </c>
      <c r="L19" s="2">
        <v>0</v>
      </c>
      <c r="M19" s="2">
        <v>0</v>
      </c>
      <c r="N19" s="2" t="str">
        <f>SUM(I19,J19,K19,L19)</f>
        <v>0</v>
      </c>
      <c r="O19" s="6">
        <v>108</v>
      </c>
      <c r="P19" s="2">
        <v>318</v>
      </c>
      <c r="Q19" s="2">
        <v>71</v>
      </c>
      <c r="R19" s="2">
        <v>0</v>
      </c>
      <c r="S19" s="2">
        <v>0</v>
      </c>
      <c r="T19" s="2" t="str">
        <f>SUM(O19,P19,Q19,R19)</f>
        <v>0</v>
      </c>
      <c r="U19" s="6">
        <v>76</v>
      </c>
      <c r="V19" s="2">
        <v>250</v>
      </c>
      <c r="W19" s="2">
        <v>56</v>
      </c>
      <c r="X19" s="2">
        <v>0</v>
      </c>
      <c r="Y19" s="2">
        <v>0</v>
      </c>
      <c r="Z19" s="9" t="str">
        <f>SUM(U19,V19,W19,X19)</f>
        <v>0</v>
      </c>
    </row>
    <row r="20" spans="1:26">
      <c r="A20" s="1"/>
      <c r="B20" s="13" t="s">
        <v>30</v>
      </c>
      <c r="C20" s="6">
        <v>53</v>
      </c>
      <c r="D20" s="2">
        <v>333</v>
      </c>
      <c r="E20" s="2">
        <v>76</v>
      </c>
      <c r="F20" s="2">
        <v>0</v>
      </c>
      <c r="G20" s="2">
        <v>0</v>
      </c>
      <c r="H20" s="2" t="str">
        <f>SUM(C20,D20,E20,F20)</f>
        <v>0</v>
      </c>
      <c r="I20" s="6">
        <v>37</v>
      </c>
      <c r="J20" s="2">
        <v>135</v>
      </c>
      <c r="K20" s="2">
        <v>50</v>
      </c>
      <c r="L20" s="2">
        <v>0</v>
      </c>
      <c r="M20" s="2">
        <v>0</v>
      </c>
      <c r="N20" s="2" t="str">
        <f>SUM(I20,J20,K20,L20)</f>
        <v>0</v>
      </c>
      <c r="O20" s="6">
        <v>106</v>
      </c>
      <c r="P20" s="2">
        <v>289</v>
      </c>
      <c r="Q20" s="2">
        <v>74</v>
      </c>
      <c r="R20" s="2">
        <v>0</v>
      </c>
      <c r="S20" s="2">
        <v>0</v>
      </c>
      <c r="T20" s="2" t="str">
        <f>SUM(O20,P20,Q20,R20)</f>
        <v>0</v>
      </c>
      <c r="U20" s="6">
        <v>123</v>
      </c>
      <c r="V20" s="2">
        <v>264</v>
      </c>
      <c r="W20" s="2">
        <v>60</v>
      </c>
      <c r="X20" s="2">
        <v>0</v>
      </c>
      <c r="Y20" s="2">
        <v>0</v>
      </c>
      <c r="Z20" s="9" t="str">
        <f>SUM(U20,V20,W20,X20)</f>
        <v>0</v>
      </c>
    </row>
    <row r="21" spans="1:26">
      <c r="A21" s="1"/>
      <c r="B21" s="14" t="s">
        <v>31</v>
      </c>
      <c r="C21" s="20" t="str">
        <f>SUM(C5:C20)</f>
        <v>0</v>
      </c>
      <c r="D21" s="15" t="str">
        <f>SUM(D5:D20)</f>
        <v>0</v>
      </c>
      <c r="E21" s="15" t="str">
        <f>SUM(E5:E20)</f>
        <v>0</v>
      </c>
      <c r="F21" s="15" t="str">
        <f>SUM(F5:F20)</f>
        <v>0</v>
      </c>
      <c r="G21" s="15" t="str">
        <f>SUM(G5:G20)</f>
        <v>0</v>
      </c>
      <c r="H21" s="15" t="str">
        <f>SUM(H5:H20)</f>
        <v>0</v>
      </c>
      <c r="I21" s="20" t="str">
        <f>SUM(I5:I20)</f>
        <v>0</v>
      </c>
      <c r="J21" s="15" t="str">
        <f>SUM(J5:J20)</f>
        <v>0</v>
      </c>
      <c r="K21" s="15" t="str">
        <f>SUM(K5:K20)</f>
        <v>0</v>
      </c>
      <c r="L21" s="15" t="str">
        <f>SUM(L5:L20)</f>
        <v>0</v>
      </c>
      <c r="M21" s="15" t="str">
        <f>SUM(M5:M20)</f>
        <v>0</v>
      </c>
      <c r="N21" s="15" t="str">
        <f>SUM(N5:N20)</f>
        <v>0</v>
      </c>
      <c r="O21" s="20" t="str">
        <f>SUM(O5:O20)</f>
        <v>0</v>
      </c>
      <c r="P21" s="15" t="str">
        <f>SUM(P5:P20)</f>
        <v>0</v>
      </c>
      <c r="Q21" s="15" t="str">
        <f>SUM(Q5:Q20)</f>
        <v>0</v>
      </c>
      <c r="R21" s="15" t="str">
        <f>SUM(R5:R20)</f>
        <v>0</v>
      </c>
      <c r="S21" s="15" t="str">
        <f>SUM(S5:S20)</f>
        <v>0</v>
      </c>
      <c r="T21" s="15" t="str">
        <f>SUM(T5:T20)</f>
        <v>0</v>
      </c>
      <c r="U21" s="20" t="str">
        <f>SUM(U5:U20)</f>
        <v>0</v>
      </c>
      <c r="V21" s="15" t="str">
        <f>SUM(V5:V20)</f>
        <v>0</v>
      </c>
      <c r="W21" s="15" t="str">
        <f>SUM(W5:W20)</f>
        <v>0</v>
      </c>
      <c r="X21" s="15" t="str">
        <f>SUM(X5:X20)</f>
        <v>0</v>
      </c>
      <c r="Y21" s="15" t="str">
        <f>SUM(Y5:Y20)</f>
        <v>0</v>
      </c>
      <c r="Z21" s="16" t="str">
        <f>SUM(Z5:Z20)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2:H2"/>
    <mergeCell ref="C3:H3"/>
    <mergeCell ref="I2:N2"/>
    <mergeCell ref="I3:N3"/>
    <mergeCell ref="O2:T2"/>
    <mergeCell ref="O3:T3"/>
    <mergeCell ref="U2:Z2"/>
    <mergeCell ref="U3:Z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1"/>
  <sheetViews>
    <sheetView tabSelected="0" workbookViewId="0" showGridLines="true" showRowColHeaders="1">
      <selection activeCell="Z21" sqref="Z21"/>
    </sheetView>
  </sheetViews>
  <sheetFormatPr defaultRowHeight="14.4" outlineLevelRow="0" outlineLevelCol="0"/>
  <cols>
    <col min="2" max="2" width="10.71167" bestFit="true" customWidth="true" style="0"/>
    <col min="3" max="3" width="9.10" style="0"/>
    <col min="4" max="4" width="9.10" style="0"/>
    <col min="5" max="5" width="9.10" style="0"/>
    <col min="6" max="6" width="9.10" style="0"/>
    <col min="7" max="7" width="9.10" style="0"/>
    <col min="8" max="8" width="15" customWidth="true" style="0"/>
    <col min="9" max="9" width="9.10" style="0"/>
    <col min="10" max="10" width="9.10" style="0"/>
    <col min="11" max="11" width="9.10" style="0"/>
    <col min="12" max="12" width="9.10" style="0"/>
    <col min="13" max="13" width="9.10" style="0"/>
    <col min="14" max="14" width="15" customWidth="true" style="0"/>
    <col min="15" max="15" width="9.10" style="0"/>
    <col min="16" max="16" width="9.10" style="0"/>
    <col min="17" max="17" width="9.10" style="0"/>
    <col min="18" max="18" width="9.10" style="0"/>
    <col min="19" max="19" width="9.10" style="0"/>
    <col min="20" max="20" width="15" customWidth="true" style="0"/>
    <col min="21" max="21" width="9.10" style="0"/>
    <col min="22" max="22" width="9.10" style="0"/>
    <col min="23" max="23" width="9.10" style="0"/>
    <col min="24" max="24" width="9.10" style="0"/>
    <col min="25" max="25" width="9.10" style="0"/>
    <col min="26" max="26" width="15" customWidth="true" style="0"/>
  </cols>
  <sheetData>
    <row r="2" spans="1:26">
      <c r="B2" s="10"/>
      <c r="C2" s="17" t="s">
        <v>0</v>
      </c>
      <c r="D2" s="4"/>
      <c r="E2" s="4"/>
      <c r="F2" s="4"/>
      <c r="G2" s="4"/>
      <c r="H2" s="4"/>
      <c r="I2" s="17" t="s">
        <v>1</v>
      </c>
      <c r="J2" s="4"/>
      <c r="K2" s="4"/>
      <c r="L2" s="4"/>
      <c r="M2" s="4"/>
      <c r="N2" s="4"/>
      <c r="O2" s="17" t="s">
        <v>2</v>
      </c>
      <c r="P2" s="4"/>
      <c r="Q2" s="4"/>
      <c r="R2" s="4"/>
      <c r="S2" s="4"/>
      <c r="T2" s="4"/>
      <c r="U2" s="17" t="s">
        <v>3</v>
      </c>
      <c r="V2" s="4"/>
      <c r="W2" s="4"/>
      <c r="X2" s="4"/>
      <c r="Y2" s="4"/>
      <c r="Z2" s="7"/>
    </row>
    <row r="3" spans="1:26">
      <c r="B3" s="11"/>
      <c r="C3" s="18" t="s">
        <v>4</v>
      </c>
      <c r="D3" s="19"/>
      <c r="E3" s="19"/>
      <c r="F3" s="19"/>
      <c r="G3" s="19"/>
      <c r="H3" s="19"/>
      <c r="I3" s="18" t="s">
        <v>5</v>
      </c>
      <c r="J3" s="19"/>
      <c r="K3" s="19"/>
      <c r="L3" s="19"/>
      <c r="M3" s="19"/>
      <c r="N3" s="19"/>
      <c r="O3" s="18" t="s">
        <v>6</v>
      </c>
      <c r="P3" s="19"/>
      <c r="Q3" s="19"/>
      <c r="R3" s="19"/>
      <c r="S3" s="19"/>
      <c r="T3" s="19"/>
      <c r="U3" s="18" t="s">
        <v>7</v>
      </c>
      <c r="V3" s="19"/>
      <c r="W3" s="19"/>
      <c r="X3" s="19"/>
      <c r="Y3" s="19"/>
      <c r="Z3" s="21"/>
    </row>
    <row r="4" spans="1:26">
      <c r="A4" s="1"/>
      <c r="B4" s="12" t="s">
        <v>8</v>
      </c>
      <c r="C4" s="5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5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5" t="s">
        <v>9</v>
      </c>
      <c r="P4" s="3" t="s">
        <v>10</v>
      </c>
      <c r="Q4" s="3" t="s">
        <v>11</v>
      </c>
      <c r="R4" s="3" t="s">
        <v>12</v>
      </c>
      <c r="S4" s="3" t="s">
        <v>13</v>
      </c>
      <c r="T4" s="3" t="s">
        <v>14</v>
      </c>
      <c r="U4" s="5" t="s">
        <v>9</v>
      </c>
      <c r="V4" s="3" t="s">
        <v>10</v>
      </c>
      <c r="W4" s="3" t="s">
        <v>11</v>
      </c>
      <c r="X4" s="3" t="s">
        <v>12</v>
      </c>
      <c r="Y4" s="3" t="s">
        <v>13</v>
      </c>
      <c r="Z4" s="8" t="s">
        <v>14</v>
      </c>
    </row>
    <row r="5" spans="1:26">
      <c r="A5" s="1"/>
      <c r="B5" s="13" t="s">
        <v>15</v>
      </c>
      <c r="C5" s="6">
        <v>0</v>
      </c>
      <c r="D5" s="2">
        <v>8</v>
      </c>
      <c r="E5" s="2">
        <v>0</v>
      </c>
      <c r="F5" s="2">
        <v>0</v>
      </c>
      <c r="G5" s="2">
        <v>0</v>
      </c>
      <c r="H5" s="2" t="str">
        <f>SUM(C5,D5,E5,F5)</f>
        <v>0</v>
      </c>
      <c r="I5" s="6">
        <v>0</v>
      </c>
      <c r="J5" s="2">
        <v>5</v>
      </c>
      <c r="K5" s="2">
        <v>1</v>
      </c>
      <c r="L5" s="2">
        <v>0</v>
      </c>
      <c r="M5" s="2">
        <v>0</v>
      </c>
      <c r="N5" s="2" t="str">
        <f>SUM(I5,J5,K5,L5)</f>
        <v>0</v>
      </c>
      <c r="O5" s="6">
        <v>2</v>
      </c>
      <c r="P5" s="2">
        <v>5</v>
      </c>
      <c r="Q5" s="2">
        <v>0</v>
      </c>
      <c r="R5" s="2">
        <v>0</v>
      </c>
      <c r="S5" s="2">
        <v>0</v>
      </c>
      <c r="T5" s="2" t="str">
        <f>SUM(O5,P5,Q5,R5)</f>
        <v>0</v>
      </c>
      <c r="U5" s="6">
        <v>3</v>
      </c>
      <c r="V5" s="2">
        <v>2</v>
      </c>
      <c r="W5" s="2">
        <v>0</v>
      </c>
      <c r="X5" s="2">
        <v>0</v>
      </c>
      <c r="Y5" s="2">
        <v>0</v>
      </c>
      <c r="Z5" s="9" t="str">
        <f>SUM(U5,V5,W5,X5)</f>
        <v>0</v>
      </c>
    </row>
    <row r="6" spans="1:26">
      <c r="A6" s="1"/>
      <c r="B6" s="13" t="s">
        <v>16</v>
      </c>
      <c r="C6" s="6">
        <v>3</v>
      </c>
      <c r="D6" s="2">
        <v>6</v>
      </c>
      <c r="E6" s="2">
        <v>0</v>
      </c>
      <c r="F6" s="2">
        <v>0</v>
      </c>
      <c r="G6" s="2">
        <v>0</v>
      </c>
      <c r="H6" s="2" t="str">
        <f>SUM(C6,D6,E6,F6)</f>
        <v>0</v>
      </c>
      <c r="I6" s="6">
        <v>0</v>
      </c>
      <c r="J6" s="2">
        <v>2</v>
      </c>
      <c r="K6" s="2">
        <v>1</v>
      </c>
      <c r="L6" s="2">
        <v>0</v>
      </c>
      <c r="M6" s="2">
        <v>0</v>
      </c>
      <c r="N6" s="2" t="str">
        <f>SUM(I6,J6,K6,L6)</f>
        <v>0</v>
      </c>
      <c r="O6" s="6">
        <v>5</v>
      </c>
      <c r="P6" s="2">
        <v>3</v>
      </c>
      <c r="Q6" s="2">
        <v>0</v>
      </c>
      <c r="R6" s="2">
        <v>0</v>
      </c>
      <c r="S6" s="2">
        <v>0</v>
      </c>
      <c r="T6" s="2" t="str">
        <f>SUM(O6,P6,Q6,R6)</f>
        <v>0</v>
      </c>
      <c r="U6" s="6">
        <v>2</v>
      </c>
      <c r="V6" s="2">
        <v>6</v>
      </c>
      <c r="W6" s="2">
        <v>1</v>
      </c>
      <c r="X6" s="2">
        <v>0</v>
      </c>
      <c r="Y6" s="2">
        <v>0</v>
      </c>
      <c r="Z6" s="9" t="str">
        <f>SUM(U6,V6,W6,X6)</f>
        <v>0</v>
      </c>
    </row>
    <row r="7" spans="1:26">
      <c r="A7" s="1"/>
      <c r="B7" s="13" t="s">
        <v>17</v>
      </c>
      <c r="C7" s="6">
        <v>1</v>
      </c>
      <c r="D7" s="2">
        <v>4</v>
      </c>
      <c r="E7" s="2">
        <v>2</v>
      </c>
      <c r="F7" s="2">
        <v>0</v>
      </c>
      <c r="G7" s="2">
        <v>0</v>
      </c>
      <c r="H7" s="2" t="str">
        <f>SUM(C7,D7,E7,F7)</f>
        <v>0</v>
      </c>
      <c r="I7" s="6">
        <v>0</v>
      </c>
      <c r="J7" s="2">
        <v>4</v>
      </c>
      <c r="K7" s="2">
        <v>2</v>
      </c>
      <c r="L7" s="2">
        <v>0</v>
      </c>
      <c r="M7" s="2">
        <v>0</v>
      </c>
      <c r="N7" s="2" t="str">
        <f>SUM(I7,J7,K7,L7)</f>
        <v>0</v>
      </c>
      <c r="O7" s="6">
        <v>4</v>
      </c>
      <c r="P7" s="2">
        <v>5</v>
      </c>
      <c r="Q7" s="2">
        <v>2</v>
      </c>
      <c r="R7" s="2">
        <v>0</v>
      </c>
      <c r="S7" s="2">
        <v>0</v>
      </c>
      <c r="T7" s="2" t="str">
        <f>SUM(O7,P7,Q7,R7)</f>
        <v>0</v>
      </c>
      <c r="U7" s="6">
        <v>1</v>
      </c>
      <c r="V7" s="2">
        <v>4</v>
      </c>
      <c r="W7" s="2">
        <v>1</v>
      </c>
      <c r="X7" s="2">
        <v>0</v>
      </c>
      <c r="Y7" s="2">
        <v>0</v>
      </c>
      <c r="Z7" s="9" t="str">
        <f>SUM(U7,V7,W7,X7)</f>
        <v>0</v>
      </c>
    </row>
    <row r="8" spans="1:26">
      <c r="A8" s="1"/>
      <c r="B8" s="13" t="s">
        <v>18</v>
      </c>
      <c r="C8" s="6">
        <v>2</v>
      </c>
      <c r="D8" s="2">
        <v>5</v>
      </c>
      <c r="E8" s="2">
        <v>0</v>
      </c>
      <c r="F8" s="2">
        <v>0</v>
      </c>
      <c r="G8" s="2">
        <v>0</v>
      </c>
      <c r="H8" s="2" t="str">
        <f>SUM(C8,D8,E8,F8)</f>
        <v>0</v>
      </c>
      <c r="I8" s="6">
        <v>1</v>
      </c>
      <c r="J8" s="2">
        <v>9</v>
      </c>
      <c r="K8" s="2">
        <v>1</v>
      </c>
      <c r="L8" s="2">
        <v>0</v>
      </c>
      <c r="M8" s="2">
        <v>0</v>
      </c>
      <c r="N8" s="2" t="str">
        <f>SUM(I8,J8,K8,L8)</f>
        <v>0</v>
      </c>
      <c r="O8" s="6">
        <v>1</v>
      </c>
      <c r="P8" s="2">
        <v>4</v>
      </c>
      <c r="Q8" s="2">
        <v>1</v>
      </c>
      <c r="R8" s="2">
        <v>0</v>
      </c>
      <c r="S8" s="2">
        <v>0</v>
      </c>
      <c r="T8" s="2" t="str">
        <f>SUM(O8,P8,Q8,R8)</f>
        <v>0</v>
      </c>
      <c r="U8" s="6">
        <v>5</v>
      </c>
      <c r="V8" s="2">
        <v>4</v>
      </c>
      <c r="W8" s="2">
        <v>1</v>
      </c>
      <c r="X8" s="2">
        <v>0</v>
      </c>
      <c r="Y8" s="2">
        <v>0</v>
      </c>
      <c r="Z8" s="9" t="str">
        <f>SUM(U8,V8,W8,X8)</f>
        <v>0</v>
      </c>
    </row>
    <row r="9" spans="1:26">
      <c r="A9" s="1"/>
      <c r="B9" s="13" t="s">
        <v>19</v>
      </c>
      <c r="C9" s="6">
        <v>6</v>
      </c>
      <c r="D9" s="2">
        <v>5</v>
      </c>
      <c r="E9" s="2">
        <v>2</v>
      </c>
      <c r="F9" s="2">
        <v>0</v>
      </c>
      <c r="G9" s="2">
        <v>0</v>
      </c>
      <c r="H9" s="2" t="str">
        <f>SUM(C9,D9,E9,F9)</f>
        <v>0</v>
      </c>
      <c r="I9" s="6">
        <v>0</v>
      </c>
      <c r="J9" s="2">
        <v>5</v>
      </c>
      <c r="K9" s="2">
        <v>1</v>
      </c>
      <c r="L9" s="2">
        <v>0</v>
      </c>
      <c r="M9" s="2">
        <v>0</v>
      </c>
      <c r="N9" s="2" t="str">
        <f>SUM(I9,J9,K9,L9)</f>
        <v>0</v>
      </c>
      <c r="O9" s="6">
        <v>0</v>
      </c>
      <c r="P9" s="2">
        <v>4</v>
      </c>
      <c r="Q9" s="2">
        <v>0</v>
      </c>
      <c r="R9" s="2">
        <v>0</v>
      </c>
      <c r="S9" s="2">
        <v>0</v>
      </c>
      <c r="T9" s="2" t="str">
        <f>SUM(O9,P9,Q9,R9)</f>
        <v>0</v>
      </c>
      <c r="U9" s="6">
        <v>3</v>
      </c>
      <c r="V9" s="2">
        <v>4</v>
      </c>
      <c r="W9" s="2">
        <v>0</v>
      </c>
      <c r="X9" s="2">
        <v>0</v>
      </c>
      <c r="Y9" s="2">
        <v>0</v>
      </c>
      <c r="Z9" s="9" t="str">
        <f>SUM(U9,V9,W9,X9)</f>
        <v>0</v>
      </c>
    </row>
    <row r="10" spans="1:26">
      <c r="A10" s="1"/>
      <c r="B10" s="13" t="s">
        <v>20</v>
      </c>
      <c r="C10" s="6">
        <v>2</v>
      </c>
      <c r="D10" s="2">
        <v>3</v>
      </c>
      <c r="E10" s="2">
        <v>0</v>
      </c>
      <c r="F10" s="2">
        <v>0</v>
      </c>
      <c r="G10" s="2">
        <v>0</v>
      </c>
      <c r="H10" s="2" t="str">
        <f>SUM(C10,D10,E10,F10)</f>
        <v>0</v>
      </c>
      <c r="I10" s="6">
        <v>0</v>
      </c>
      <c r="J10" s="2">
        <v>3</v>
      </c>
      <c r="K10" s="2">
        <v>4</v>
      </c>
      <c r="L10" s="2">
        <v>0</v>
      </c>
      <c r="M10" s="2">
        <v>0</v>
      </c>
      <c r="N10" s="2" t="str">
        <f>SUM(I10,J10,K10,L10)</f>
        <v>0</v>
      </c>
      <c r="O10" s="6">
        <v>1</v>
      </c>
      <c r="P10" s="2">
        <v>3</v>
      </c>
      <c r="Q10" s="2">
        <v>1</v>
      </c>
      <c r="R10" s="2">
        <v>0</v>
      </c>
      <c r="S10" s="2">
        <v>0</v>
      </c>
      <c r="T10" s="2" t="str">
        <f>SUM(O10,P10,Q10,R10)</f>
        <v>0</v>
      </c>
      <c r="U10" s="6">
        <v>3</v>
      </c>
      <c r="V10" s="2">
        <v>5</v>
      </c>
      <c r="W10" s="2">
        <v>1</v>
      </c>
      <c r="X10" s="2">
        <v>0</v>
      </c>
      <c r="Y10" s="2">
        <v>0</v>
      </c>
      <c r="Z10" s="9" t="str">
        <f>SUM(U10,V10,W10,X10)</f>
        <v>0</v>
      </c>
    </row>
    <row r="11" spans="1:26">
      <c r="A11" s="1"/>
      <c r="B11" s="13" t="s">
        <v>21</v>
      </c>
      <c r="C11" s="6">
        <v>2</v>
      </c>
      <c r="D11" s="2">
        <v>5</v>
      </c>
      <c r="E11" s="2">
        <v>2</v>
      </c>
      <c r="F11" s="2">
        <v>0</v>
      </c>
      <c r="G11" s="2">
        <v>0</v>
      </c>
      <c r="H11" s="2" t="str">
        <f>SUM(C11,D11,E11,F11)</f>
        <v>0</v>
      </c>
      <c r="I11" s="6">
        <v>3</v>
      </c>
      <c r="J11" s="2">
        <v>3</v>
      </c>
      <c r="K11" s="2">
        <v>1</v>
      </c>
      <c r="L11" s="2">
        <v>0</v>
      </c>
      <c r="M11" s="2">
        <v>0</v>
      </c>
      <c r="N11" s="2" t="str">
        <f>SUM(I11,J11,K11,L11)</f>
        <v>0</v>
      </c>
      <c r="O11" s="6">
        <v>7</v>
      </c>
      <c r="P11" s="2">
        <v>6</v>
      </c>
      <c r="Q11" s="2">
        <v>3</v>
      </c>
      <c r="R11" s="2">
        <v>0</v>
      </c>
      <c r="S11" s="2">
        <v>0</v>
      </c>
      <c r="T11" s="2" t="str">
        <f>SUM(O11,P11,Q11,R11)</f>
        <v>0</v>
      </c>
      <c r="U11" s="6">
        <v>1</v>
      </c>
      <c r="V11" s="2">
        <v>2</v>
      </c>
      <c r="W11" s="2">
        <v>0</v>
      </c>
      <c r="X11" s="2">
        <v>0</v>
      </c>
      <c r="Y11" s="2">
        <v>0</v>
      </c>
      <c r="Z11" s="9" t="str">
        <f>SUM(U11,V11,W11,X11)</f>
        <v>0</v>
      </c>
    </row>
    <row r="12" spans="1:26">
      <c r="A12" s="1"/>
      <c r="B12" s="13" t="s">
        <v>22</v>
      </c>
      <c r="C12" s="6">
        <v>2</v>
      </c>
      <c r="D12" s="2">
        <v>7</v>
      </c>
      <c r="E12" s="2">
        <v>1</v>
      </c>
      <c r="F12" s="2">
        <v>0</v>
      </c>
      <c r="G12" s="2">
        <v>0</v>
      </c>
      <c r="H12" s="2" t="str">
        <f>SUM(C12,D12,E12,F12)</f>
        <v>0</v>
      </c>
      <c r="I12" s="6">
        <v>0</v>
      </c>
      <c r="J12" s="2">
        <v>3</v>
      </c>
      <c r="K12" s="2">
        <v>4</v>
      </c>
      <c r="L12" s="2">
        <v>0</v>
      </c>
      <c r="M12" s="2">
        <v>0</v>
      </c>
      <c r="N12" s="2" t="str">
        <f>SUM(I12,J12,K12,L12)</f>
        <v>0</v>
      </c>
      <c r="O12" s="6">
        <v>1</v>
      </c>
      <c r="P12" s="2">
        <v>5</v>
      </c>
      <c r="Q12" s="2">
        <v>2</v>
      </c>
      <c r="R12" s="2">
        <v>0</v>
      </c>
      <c r="S12" s="2">
        <v>0</v>
      </c>
      <c r="T12" s="2" t="str">
        <f>SUM(O12,P12,Q12,R12)</f>
        <v>0</v>
      </c>
      <c r="U12" s="6">
        <v>3</v>
      </c>
      <c r="V12" s="2">
        <v>6</v>
      </c>
      <c r="W12" s="2">
        <v>0</v>
      </c>
      <c r="X12" s="2">
        <v>0</v>
      </c>
      <c r="Y12" s="2">
        <v>0</v>
      </c>
      <c r="Z12" s="9" t="str">
        <f>SUM(U12,V12,W12,X12)</f>
        <v>0</v>
      </c>
    </row>
    <row r="13" spans="1:26">
      <c r="A13" s="1"/>
      <c r="B13" s="13" t="s">
        <v>23</v>
      </c>
      <c r="C13" s="6">
        <v>1</v>
      </c>
      <c r="D13" s="2">
        <v>1</v>
      </c>
      <c r="E13" s="2">
        <v>0</v>
      </c>
      <c r="F13" s="2">
        <v>0</v>
      </c>
      <c r="G13" s="2">
        <v>0</v>
      </c>
      <c r="H13" s="2" t="str">
        <f>SUM(C13,D13,E13,F13)</f>
        <v>0</v>
      </c>
      <c r="I13" s="6">
        <v>0</v>
      </c>
      <c r="J13" s="2">
        <v>5</v>
      </c>
      <c r="K13" s="2">
        <v>1</v>
      </c>
      <c r="L13" s="2">
        <v>0</v>
      </c>
      <c r="M13" s="2">
        <v>0</v>
      </c>
      <c r="N13" s="2" t="str">
        <f>SUM(I13,J13,K13,L13)</f>
        <v>0</v>
      </c>
      <c r="O13" s="6">
        <v>2</v>
      </c>
      <c r="P13" s="2">
        <v>5</v>
      </c>
      <c r="Q13" s="2">
        <v>2</v>
      </c>
      <c r="R13" s="2">
        <v>0</v>
      </c>
      <c r="S13" s="2">
        <v>0</v>
      </c>
      <c r="T13" s="2" t="str">
        <f>SUM(O13,P13,Q13,R13)</f>
        <v>0</v>
      </c>
      <c r="U13" s="6">
        <v>2</v>
      </c>
      <c r="V13" s="2">
        <v>4</v>
      </c>
      <c r="W13" s="2">
        <v>1</v>
      </c>
      <c r="X13" s="2">
        <v>0</v>
      </c>
      <c r="Y13" s="2">
        <v>0</v>
      </c>
      <c r="Z13" s="9" t="str">
        <f>SUM(U13,V13,W13,X13)</f>
        <v>0</v>
      </c>
    </row>
    <row r="14" spans="1:26">
      <c r="A14" s="1"/>
      <c r="B14" s="13" t="s">
        <v>24</v>
      </c>
      <c r="C14" s="6">
        <v>1</v>
      </c>
      <c r="D14" s="2">
        <v>4</v>
      </c>
      <c r="E14" s="2">
        <v>1</v>
      </c>
      <c r="F14" s="2">
        <v>0</v>
      </c>
      <c r="G14" s="2">
        <v>0</v>
      </c>
      <c r="H14" s="2" t="str">
        <f>SUM(C14,D14,E14,F14)</f>
        <v>0</v>
      </c>
      <c r="I14" s="6">
        <v>1</v>
      </c>
      <c r="J14" s="2">
        <v>2</v>
      </c>
      <c r="K14" s="2">
        <v>0</v>
      </c>
      <c r="L14" s="2">
        <v>0</v>
      </c>
      <c r="M14" s="2">
        <v>0</v>
      </c>
      <c r="N14" s="2" t="str">
        <f>SUM(I14,J14,K14,L14)</f>
        <v>0</v>
      </c>
      <c r="O14" s="6">
        <v>1</v>
      </c>
      <c r="P14" s="2">
        <v>3</v>
      </c>
      <c r="Q14" s="2">
        <v>0</v>
      </c>
      <c r="R14" s="2">
        <v>0</v>
      </c>
      <c r="S14" s="2">
        <v>0</v>
      </c>
      <c r="T14" s="2" t="str">
        <f>SUM(O14,P14,Q14,R14)</f>
        <v>0</v>
      </c>
      <c r="U14" s="6">
        <v>2</v>
      </c>
      <c r="V14" s="2">
        <v>1</v>
      </c>
      <c r="W14" s="2">
        <v>2</v>
      </c>
      <c r="X14" s="2">
        <v>0</v>
      </c>
      <c r="Y14" s="2">
        <v>0</v>
      </c>
      <c r="Z14" s="9" t="str">
        <f>SUM(U14,V14,W14,X14)</f>
        <v>0</v>
      </c>
    </row>
    <row r="15" spans="1:26">
      <c r="A15" s="1"/>
      <c r="B15" s="13" t="s">
        <v>25</v>
      </c>
      <c r="C15" s="6">
        <v>0</v>
      </c>
      <c r="D15" s="2">
        <v>1</v>
      </c>
      <c r="E15" s="2">
        <v>1</v>
      </c>
      <c r="F15" s="2">
        <v>0</v>
      </c>
      <c r="G15" s="2">
        <v>0</v>
      </c>
      <c r="H15" s="2" t="str">
        <f>SUM(C15,D15,E15,F15)</f>
        <v>0</v>
      </c>
      <c r="I15" s="6">
        <v>0</v>
      </c>
      <c r="J15" s="2">
        <v>2</v>
      </c>
      <c r="K15" s="2">
        <v>0</v>
      </c>
      <c r="L15" s="2">
        <v>0</v>
      </c>
      <c r="M15" s="2">
        <v>0</v>
      </c>
      <c r="N15" s="2" t="str">
        <f>SUM(I15,J15,K15,L15)</f>
        <v>0</v>
      </c>
      <c r="O15" s="6">
        <v>0</v>
      </c>
      <c r="P15" s="2">
        <v>5</v>
      </c>
      <c r="Q15" s="2">
        <v>1</v>
      </c>
      <c r="R15" s="2">
        <v>0</v>
      </c>
      <c r="S15" s="2">
        <v>0</v>
      </c>
      <c r="T15" s="2" t="str">
        <f>SUM(O15,P15,Q15,R15)</f>
        <v>0</v>
      </c>
      <c r="U15" s="6">
        <v>0</v>
      </c>
      <c r="V15" s="2">
        <v>2</v>
      </c>
      <c r="W15" s="2">
        <v>0</v>
      </c>
      <c r="X15" s="2">
        <v>0</v>
      </c>
      <c r="Y15" s="2">
        <v>0</v>
      </c>
      <c r="Z15" s="9" t="str">
        <f>SUM(U15,V15,W15,X15)</f>
        <v>0</v>
      </c>
    </row>
    <row r="16" spans="1:26">
      <c r="A16" s="1"/>
      <c r="B16" s="13" t="s">
        <v>26</v>
      </c>
      <c r="C16" s="6">
        <v>1</v>
      </c>
      <c r="D16" s="2">
        <v>1</v>
      </c>
      <c r="E16" s="2">
        <v>0</v>
      </c>
      <c r="F16" s="2">
        <v>0</v>
      </c>
      <c r="G16" s="2">
        <v>0</v>
      </c>
      <c r="H16" s="2" t="str">
        <f>SUM(C16,D16,E16,F16)</f>
        <v>0</v>
      </c>
      <c r="I16" s="6">
        <v>1</v>
      </c>
      <c r="J16" s="2">
        <v>3</v>
      </c>
      <c r="K16" s="2">
        <v>0</v>
      </c>
      <c r="L16" s="2">
        <v>0</v>
      </c>
      <c r="M16" s="2">
        <v>0</v>
      </c>
      <c r="N16" s="2" t="str">
        <f>SUM(I16,J16,K16,L16)</f>
        <v>0</v>
      </c>
      <c r="O16" s="6">
        <v>2</v>
      </c>
      <c r="P16" s="2">
        <v>3</v>
      </c>
      <c r="Q16" s="2">
        <v>1</v>
      </c>
      <c r="R16" s="2">
        <v>0</v>
      </c>
      <c r="S16" s="2">
        <v>0</v>
      </c>
      <c r="T16" s="2" t="str">
        <f>SUM(O16,P16,Q16,R16)</f>
        <v>0</v>
      </c>
      <c r="U16" s="6">
        <v>2</v>
      </c>
      <c r="V16" s="2">
        <v>2</v>
      </c>
      <c r="W16" s="2">
        <v>0</v>
      </c>
      <c r="X16" s="2">
        <v>0</v>
      </c>
      <c r="Y16" s="2">
        <v>0</v>
      </c>
      <c r="Z16" s="9" t="str">
        <f>SUM(U16,V16,W16,X16)</f>
        <v>0</v>
      </c>
    </row>
    <row r="17" spans="1:26">
      <c r="A17" s="1"/>
      <c r="B17" s="13" t="s">
        <v>27</v>
      </c>
      <c r="C17" s="6">
        <v>0</v>
      </c>
      <c r="D17" s="2">
        <v>2</v>
      </c>
      <c r="E17" s="2">
        <v>0</v>
      </c>
      <c r="F17" s="2">
        <v>0</v>
      </c>
      <c r="G17" s="2">
        <v>0</v>
      </c>
      <c r="H17" s="2" t="str">
        <f>SUM(C17,D17,E17,F17)</f>
        <v>0</v>
      </c>
      <c r="I17" s="6">
        <v>0</v>
      </c>
      <c r="J17" s="2">
        <v>3</v>
      </c>
      <c r="K17" s="2">
        <v>0</v>
      </c>
      <c r="L17" s="2">
        <v>0</v>
      </c>
      <c r="M17" s="2">
        <v>0</v>
      </c>
      <c r="N17" s="2" t="str">
        <f>SUM(I17,J17,K17,L17)</f>
        <v>0</v>
      </c>
      <c r="O17" s="6">
        <v>1</v>
      </c>
      <c r="P17" s="2">
        <v>5</v>
      </c>
      <c r="Q17" s="2">
        <v>1</v>
      </c>
      <c r="R17" s="2">
        <v>0</v>
      </c>
      <c r="S17" s="2">
        <v>0</v>
      </c>
      <c r="T17" s="2" t="str">
        <f>SUM(O17,P17,Q17,R17)</f>
        <v>0</v>
      </c>
      <c r="U17" s="6">
        <v>0</v>
      </c>
      <c r="V17" s="2">
        <v>2</v>
      </c>
      <c r="W17" s="2">
        <v>0</v>
      </c>
      <c r="X17" s="2">
        <v>0</v>
      </c>
      <c r="Y17" s="2">
        <v>0</v>
      </c>
      <c r="Z17" s="9" t="str">
        <f>SUM(U17,V17,W17,X17)</f>
        <v>0</v>
      </c>
    </row>
    <row r="18" spans="1:26">
      <c r="A18" s="1"/>
      <c r="B18" s="13" t="s">
        <v>28</v>
      </c>
      <c r="C18" s="6">
        <v>0</v>
      </c>
      <c r="D18" s="2">
        <v>4</v>
      </c>
      <c r="E18" s="2">
        <v>0</v>
      </c>
      <c r="F18" s="2">
        <v>0</v>
      </c>
      <c r="G18" s="2">
        <v>0</v>
      </c>
      <c r="H18" s="2" t="str">
        <f>SUM(C18,D18,E18,F18)</f>
        <v>0</v>
      </c>
      <c r="I18" s="6">
        <v>1</v>
      </c>
      <c r="J18" s="2">
        <v>2</v>
      </c>
      <c r="K18" s="2">
        <v>1</v>
      </c>
      <c r="L18" s="2">
        <v>0</v>
      </c>
      <c r="M18" s="2">
        <v>0</v>
      </c>
      <c r="N18" s="2" t="str">
        <f>SUM(I18,J18,K18,L18)</f>
        <v>0</v>
      </c>
      <c r="O18" s="6">
        <v>0</v>
      </c>
      <c r="P18" s="2">
        <v>4</v>
      </c>
      <c r="Q18" s="2">
        <v>0</v>
      </c>
      <c r="R18" s="2">
        <v>0</v>
      </c>
      <c r="S18" s="2">
        <v>0</v>
      </c>
      <c r="T18" s="2" t="str">
        <f>SUM(O18,P18,Q18,R18)</f>
        <v>0</v>
      </c>
      <c r="U18" s="6">
        <v>1</v>
      </c>
      <c r="V18" s="2">
        <v>5</v>
      </c>
      <c r="W18" s="2">
        <v>2</v>
      </c>
      <c r="X18" s="2">
        <v>0</v>
      </c>
      <c r="Y18" s="2">
        <v>0</v>
      </c>
      <c r="Z18" s="9" t="str">
        <f>SUM(U18,V18,W18,X18)</f>
        <v>0</v>
      </c>
    </row>
    <row r="19" spans="1:26">
      <c r="A19" s="1"/>
      <c r="B19" s="13" t="s">
        <v>29</v>
      </c>
      <c r="C19" s="6">
        <v>1</v>
      </c>
      <c r="D19" s="2">
        <v>2</v>
      </c>
      <c r="E19" s="2">
        <v>0</v>
      </c>
      <c r="F19" s="2">
        <v>0</v>
      </c>
      <c r="G19" s="2">
        <v>0</v>
      </c>
      <c r="H19" s="2" t="str">
        <f>SUM(C19,D19,E19,F19)</f>
        <v>0</v>
      </c>
      <c r="I19" s="6">
        <v>1</v>
      </c>
      <c r="J19" s="2">
        <v>1</v>
      </c>
      <c r="K19" s="2">
        <v>0</v>
      </c>
      <c r="L19" s="2">
        <v>0</v>
      </c>
      <c r="M19" s="2">
        <v>0</v>
      </c>
      <c r="N19" s="2" t="str">
        <f>SUM(I19,J19,K19,L19)</f>
        <v>0</v>
      </c>
      <c r="O19" s="6">
        <v>0</v>
      </c>
      <c r="P19" s="2">
        <v>1</v>
      </c>
      <c r="Q19" s="2">
        <v>0</v>
      </c>
      <c r="R19" s="2">
        <v>0</v>
      </c>
      <c r="S19" s="2">
        <v>0</v>
      </c>
      <c r="T19" s="2" t="str">
        <f>SUM(O19,P19,Q19,R19)</f>
        <v>0</v>
      </c>
      <c r="U19" s="6">
        <v>1</v>
      </c>
      <c r="V19" s="2">
        <v>3</v>
      </c>
      <c r="W19" s="2">
        <v>1</v>
      </c>
      <c r="X19" s="2">
        <v>0</v>
      </c>
      <c r="Y19" s="2">
        <v>0</v>
      </c>
      <c r="Z19" s="9" t="str">
        <f>SUM(U19,V19,W19,X19)</f>
        <v>0</v>
      </c>
    </row>
    <row r="20" spans="1:26">
      <c r="A20" s="1"/>
      <c r="B20" s="13" t="s">
        <v>30</v>
      </c>
      <c r="C20" s="6">
        <v>2</v>
      </c>
      <c r="D20" s="2">
        <v>3</v>
      </c>
      <c r="E20" s="2">
        <v>0</v>
      </c>
      <c r="F20" s="2">
        <v>0</v>
      </c>
      <c r="G20" s="2">
        <v>0</v>
      </c>
      <c r="H20" s="2" t="str">
        <f>SUM(C20,D20,E20,F20)</f>
        <v>0</v>
      </c>
      <c r="I20" s="6">
        <v>0</v>
      </c>
      <c r="J20" s="2">
        <v>1</v>
      </c>
      <c r="K20" s="2">
        <v>0</v>
      </c>
      <c r="L20" s="2">
        <v>0</v>
      </c>
      <c r="M20" s="2">
        <v>0</v>
      </c>
      <c r="N20" s="2" t="str">
        <f>SUM(I20,J20,K20,L20)</f>
        <v>0</v>
      </c>
      <c r="O20" s="6">
        <v>2</v>
      </c>
      <c r="P20" s="2">
        <v>2</v>
      </c>
      <c r="Q20" s="2">
        <v>0</v>
      </c>
      <c r="R20" s="2">
        <v>0</v>
      </c>
      <c r="S20" s="2">
        <v>0</v>
      </c>
      <c r="T20" s="2" t="str">
        <f>SUM(O20,P20,Q20,R20)</f>
        <v>0</v>
      </c>
      <c r="U20" s="6">
        <v>1</v>
      </c>
      <c r="V20" s="2">
        <v>5</v>
      </c>
      <c r="W20" s="2">
        <v>0</v>
      </c>
      <c r="X20" s="2">
        <v>0</v>
      </c>
      <c r="Y20" s="2">
        <v>0</v>
      </c>
      <c r="Z20" s="9" t="str">
        <f>SUM(U20,V20,W20,X20)</f>
        <v>0</v>
      </c>
    </row>
    <row r="21" spans="1:26">
      <c r="A21" s="1"/>
      <c r="B21" s="14" t="s">
        <v>31</v>
      </c>
      <c r="C21" s="20" t="str">
        <f>SUM(C5:C20)</f>
        <v>0</v>
      </c>
      <c r="D21" s="15" t="str">
        <f>SUM(D5:D20)</f>
        <v>0</v>
      </c>
      <c r="E21" s="15" t="str">
        <f>SUM(E5:E20)</f>
        <v>0</v>
      </c>
      <c r="F21" s="15" t="str">
        <f>SUM(F5:F20)</f>
        <v>0</v>
      </c>
      <c r="G21" s="15" t="str">
        <f>SUM(G5:G20)</f>
        <v>0</v>
      </c>
      <c r="H21" s="15" t="str">
        <f>SUM(H5:H20)</f>
        <v>0</v>
      </c>
      <c r="I21" s="20" t="str">
        <f>SUM(I5:I20)</f>
        <v>0</v>
      </c>
      <c r="J21" s="15" t="str">
        <f>SUM(J5:J20)</f>
        <v>0</v>
      </c>
      <c r="K21" s="15" t="str">
        <f>SUM(K5:K20)</f>
        <v>0</v>
      </c>
      <c r="L21" s="15" t="str">
        <f>SUM(L5:L20)</f>
        <v>0</v>
      </c>
      <c r="M21" s="15" t="str">
        <f>SUM(M5:M20)</f>
        <v>0</v>
      </c>
      <c r="N21" s="15" t="str">
        <f>SUM(N5:N20)</f>
        <v>0</v>
      </c>
      <c r="O21" s="20" t="str">
        <f>SUM(O5:O20)</f>
        <v>0</v>
      </c>
      <c r="P21" s="15" t="str">
        <f>SUM(P5:P20)</f>
        <v>0</v>
      </c>
      <c r="Q21" s="15" t="str">
        <f>SUM(Q5:Q20)</f>
        <v>0</v>
      </c>
      <c r="R21" s="15" t="str">
        <f>SUM(R5:R20)</f>
        <v>0</v>
      </c>
      <c r="S21" s="15" t="str">
        <f>SUM(S5:S20)</f>
        <v>0</v>
      </c>
      <c r="T21" s="15" t="str">
        <f>SUM(T5:T20)</f>
        <v>0</v>
      </c>
      <c r="U21" s="20" t="str">
        <f>SUM(U5:U20)</f>
        <v>0</v>
      </c>
      <c r="V21" s="15" t="str">
        <f>SUM(V5:V20)</f>
        <v>0</v>
      </c>
      <c r="W21" s="15" t="str">
        <f>SUM(W5:W20)</f>
        <v>0</v>
      </c>
      <c r="X21" s="15" t="str">
        <f>SUM(X5:X20)</f>
        <v>0</v>
      </c>
      <c r="Y21" s="15" t="str">
        <f>SUM(Y5:Y20)</f>
        <v>0</v>
      </c>
      <c r="Z21" s="16" t="str">
        <f>SUM(Z5:Z20)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2:H2"/>
    <mergeCell ref="C3:H3"/>
    <mergeCell ref="I2:N2"/>
    <mergeCell ref="I3:N3"/>
    <mergeCell ref="O2:T2"/>
    <mergeCell ref="O3:T3"/>
    <mergeCell ref="U2:Z2"/>
    <mergeCell ref="U3:Z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1"/>
  <sheetViews>
    <sheetView tabSelected="0" workbookViewId="0" showGridLines="true" showRowColHeaders="1">
      <selection activeCell="Z21" sqref="Z21"/>
    </sheetView>
  </sheetViews>
  <sheetFormatPr defaultRowHeight="14.4" outlineLevelRow="0" outlineLevelCol="0"/>
  <cols>
    <col min="2" max="2" width="10.71167" bestFit="true" customWidth="true" style="0"/>
    <col min="3" max="3" width="9.10" style="0"/>
    <col min="4" max="4" width="9.10" style="0"/>
    <col min="5" max="5" width="9.10" style="0"/>
    <col min="6" max="6" width="9.10" style="0"/>
    <col min="7" max="7" width="9.10" style="0"/>
    <col min="8" max="8" width="15" customWidth="true" style="0"/>
    <col min="9" max="9" width="9.10" style="0"/>
    <col min="10" max="10" width="9.10" style="0"/>
    <col min="11" max="11" width="9.10" style="0"/>
    <col min="12" max="12" width="9.10" style="0"/>
    <col min="13" max="13" width="9.10" style="0"/>
    <col min="14" max="14" width="15" customWidth="true" style="0"/>
    <col min="15" max="15" width="9.10" style="0"/>
    <col min="16" max="16" width="9.10" style="0"/>
    <col min="17" max="17" width="9.10" style="0"/>
    <col min="18" max="18" width="9.10" style="0"/>
    <col min="19" max="19" width="9.10" style="0"/>
    <col min="20" max="20" width="15" customWidth="true" style="0"/>
    <col min="21" max="21" width="9.10" style="0"/>
    <col min="22" max="22" width="9.10" style="0"/>
    <col min="23" max="23" width="9.10" style="0"/>
    <col min="24" max="24" width="9.10" style="0"/>
    <col min="25" max="25" width="9.10" style="0"/>
    <col min="26" max="26" width="15" customWidth="true" style="0"/>
  </cols>
  <sheetData>
    <row r="2" spans="1:26">
      <c r="B2" s="10"/>
      <c r="C2" s="17" t="s">
        <v>0</v>
      </c>
      <c r="D2" s="4"/>
      <c r="E2" s="4"/>
      <c r="F2" s="4"/>
      <c r="G2" s="4"/>
      <c r="H2" s="4"/>
      <c r="I2" s="17" t="s">
        <v>1</v>
      </c>
      <c r="J2" s="4"/>
      <c r="K2" s="4"/>
      <c r="L2" s="4"/>
      <c r="M2" s="4"/>
      <c r="N2" s="4"/>
      <c r="O2" s="17" t="s">
        <v>2</v>
      </c>
      <c r="P2" s="4"/>
      <c r="Q2" s="4"/>
      <c r="R2" s="4"/>
      <c r="S2" s="4"/>
      <c r="T2" s="4"/>
      <c r="U2" s="17" t="s">
        <v>3</v>
      </c>
      <c r="V2" s="4"/>
      <c r="W2" s="4"/>
      <c r="X2" s="4"/>
      <c r="Y2" s="4"/>
      <c r="Z2" s="7"/>
    </row>
    <row r="3" spans="1:26">
      <c r="B3" s="11"/>
      <c r="C3" s="18" t="s">
        <v>4</v>
      </c>
      <c r="D3" s="19"/>
      <c r="E3" s="19"/>
      <c r="F3" s="19"/>
      <c r="G3" s="19"/>
      <c r="H3" s="19"/>
      <c r="I3" s="18" t="s">
        <v>5</v>
      </c>
      <c r="J3" s="19"/>
      <c r="K3" s="19"/>
      <c r="L3" s="19"/>
      <c r="M3" s="19"/>
      <c r="N3" s="19"/>
      <c r="O3" s="18" t="s">
        <v>6</v>
      </c>
      <c r="P3" s="19"/>
      <c r="Q3" s="19"/>
      <c r="R3" s="19"/>
      <c r="S3" s="19"/>
      <c r="T3" s="19"/>
      <c r="U3" s="18" t="s">
        <v>7</v>
      </c>
      <c r="V3" s="19"/>
      <c r="W3" s="19"/>
      <c r="X3" s="19"/>
      <c r="Y3" s="19"/>
      <c r="Z3" s="21"/>
    </row>
    <row r="4" spans="1:26">
      <c r="A4" s="1"/>
      <c r="B4" s="12" t="s">
        <v>8</v>
      </c>
      <c r="C4" s="5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5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5" t="s">
        <v>9</v>
      </c>
      <c r="P4" s="3" t="s">
        <v>10</v>
      </c>
      <c r="Q4" s="3" t="s">
        <v>11</v>
      </c>
      <c r="R4" s="3" t="s">
        <v>12</v>
      </c>
      <c r="S4" s="3" t="s">
        <v>13</v>
      </c>
      <c r="T4" s="3" t="s">
        <v>14</v>
      </c>
      <c r="U4" s="5" t="s">
        <v>9</v>
      </c>
      <c r="V4" s="3" t="s">
        <v>10</v>
      </c>
      <c r="W4" s="3" t="s">
        <v>11</v>
      </c>
      <c r="X4" s="3" t="s">
        <v>12</v>
      </c>
      <c r="Y4" s="3" t="s">
        <v>13</v>
      </c>
      <c r="Z4" s="8" t="s">
        <v>14</v>
      </c>
    </row>
    <row r="5" spans="1:26">
      <c r="A5" s="1"/>
      <c r="B5" s="13" t="s">
        <v>15</v>
      </c>
      <c r="C5" s="6">
        <v>0</v>
      </c>
      <c r="D5" s="2">
        <v>6</v>
      </c>
      <c r="E5" s="2">
        <v>1</v>
      </c>
      <c r="F5" s="2">
        <v>0</v>
      </c>
      <c r="G5" s="2">
        <v>0</v>
      </c>
      <c r="H5" s="2" t="str">
        <f>SUM(C5,D5,E5,F5)</f>
        <v>0</v>
      </c>
      <c r="I5" s="6">
        <v>0</v>
      </c>
      <c r="J5" s="2">
        <v>7</v>
      </c>
      <c r="K5" s="2">
        <v>0</v>
      </c>
      <c r="L5" s="2">
        <v>0</v>
      </c>
      <c r="M5" s="2">
        <v>0</v>
      </c>
      <c r="N5" s="2" t="str">
        <f>SUM(I5,J5,K5,L5)</f>
        <v>0</v>
      </c>
      <c r="O5" s="6">
        <v>0</v>
      </c>
      <c r="P5" s="2">
        <v>6</v>
      </c>
      <c r="Q5" s="2">
        <v>0</v>
      </c>
      <c r="R5" s="2">
        <v>0</v>
      </c>
      <c r="S5" s="2">
        <v>0</v>
      </c>
      <c r="T5" s="2" t="str">
        <f>SUM(O5,P5,Q5,R5)</f>
        <v>0</v>
      </c>
      <c r="U5" s="6">
        <v>0</v>
      </c>
      <c r="V5" s="2">
        <v>7</v>
      </c>
      <c r="W5" s="2">
        <v>0</v>
      </c>
      <c r="X5" s="2">
        <v>0</v>
      </c>
      <c r="Y5" s="2">
        <v>0</v>
      </c>
      <c r="Z5" s="9" t="str">
        <f>SUM(U5,V5,W5,X5)</f>
        <v>0</v>
      </c>
    </row>
    <row r="6" spans="1:26">
      <c r="A6" s="1"/>
      <c r="B6" s="13" t="s">
        <v>16</v>
      </c>
      <c r="C6" s="6">
        <v>0</v>
      </c>
      <c r="D6" s="2">
        <v>3</v>
      </c>
      <c r="E6" s="2">
        <v>0</v>
      </c>
      <c r="F6" s="2">
        <v>0</v>
      </c>
      <c r="G6" s="2">
        <v>0</v>
      </c>
      <c r="H6" s="2" t="str">
        <f>SUM(C6,D6,E6,F6)</f>
        <v>0</v>
      </c>
      <c r="I6" s="6">
        <v>0</v>
      </c>
      <c r="J6" s="2">
        <v>5</v>
      </c>
      <c r="K6" s="2">
        <v>0</v>
      </c>
      <c r="L6" s="2">
        <v>0</v>
      </c>
      <c r="M6" s="2">
        <v>0</v>
      </c>
      <c r="N6" s="2" t="str">
        <f>SUM(I6,J6,K6,L6)</f>
        <v>0</v>
      </c>
      <c r="O6" s="6">
        <v>0</v>
      </c>
      <c r="P6" s="2">
        <v>3</v>
      </c>
      <c r="Q6" s="2">
        <v>0</v>
      </c>
      <c r="R6" s="2">
        <v>0</v>
      </c>
      <c r="S6" s="2">
        <v>0</v>
      </c>
      <c r="T6" s="2" t="str">
        <f>SUM(O6,P6,Q6,R6)</f>
        <v>0</v>
      </c>
      <c r="U6" s="6">
        <v>0</v>
      </c>
      <c r="V6" s="2">
        <v>7</v>
      </c>
      <c r="W6" s="2">
        <v>0</v>
      </c>
      <c r="X6" s="2">
        <v>0</v>
      </c>
      <c r="Y6" s="2">
        <v>0</v>
      </c>
      <c r="Z6" s="9" t="str">
        <f>SUM(U6,V6,W6,X6)</f>
        <v>0</v>
      </c>
    </row>
    <row r="7" spans="1:26">
      <c r="A7" s="1"/>
      <c r="B7" s="13" t="s">
        <v>17</v>
      </c>
      <c r="C7" s="6">
        <v>1</v>
      </c>
      <c r="D7" s="2">
        <v>5</v>
      </c>
      <c r="E7" s="2">
        <v>0</v>
      </c>
      <c r="F7" s="2">
        <v>0</v>
      </c>
      <c r="G7" s="2">
        <v>0</v>
      </c>
      <c r="H7" s="2" t="str">
        <f>SUM(C7,D7,E7,F7)</f>
        <v>0</v>
      </c>
      <c r="I7" s="6">
        <v>0</v>
      </c>
      <c r="J7" s="2">
        <v>6</v>
      </c>
      <c r="K7" s="2">
        <v>0</v>
      </c>
      <c r="L7" s="2">
        <v>0</v>
      </c>
      <c r="M7" s="2">
        <v>0</v>
      </c>
      <c r="N7" s="2" t="str">
        <f>SUM(I7,J7,K7,L7)</f>
        <v>0</v>
      </c>
      <c r="O7" s="6">
        <v>0</v>
      </c>
      <c r="P7" s="2">
        <v>7</v>
      </c>
      <c r="Q7" s="2">
        <v>0</v>
      </c>
      <c r="R7" s="2">
        <v>0</v>
      </c>
      <c r="S7" s="2">
        <v>0</v>
      </c>
      <c r="T7" s="2" t="str">
        <f>SUM(O7,P7,Q7,R7)</f>
        <v>0</v>
      </c>
      <c r="U7" s="6">
        <v>1</v>
      </c>
      <c r="V7" s="2">
        <v>5</v>
      </c>
      <c r="W7" s="2">
        <v>0</v>
      </c>
      <c r="X7" s="2">
        <v>0</v>
      </c>
      <c r="Y7" s="2">
        <v>0</v>
      </c>
      <c r="Z7" s="9" t="str">
        <f>SUM(U7,V7,W7,X7)</f>
        <v>0</v>
      </c>
    </row>
    <row r="8" spans="1:26">
      <c r="A8" s="1"/>
      <c r="B8" s="13" t="s">
        <v>18</v>
      </c>
      <c r="C8" s="6">
        <v>0</v>
      </c>
      <c r="D8" s="2">
        <v>5</v>
      </c>
      <c r="E8" s="2">
        <v>0</v>
      </c>
      <c r="F8" s="2">
        <v>0</v>
      </c>
      <c r="G8" s="2">
        <v>0</v>
      </c>
      <c r="H8" s="2" t="str">
        <f>SUM(C8,D8,E8,F8)</f>
        <v>0</v>
      </c>
      <c r="I8" s="6">
        <v>1</v>
      </c>
      <c r="J8" s="2">
        <v>7</v>
      </c>
      <c r="K8" s="2">
        <v>0</v>
      </c>
      <c r="L8" s="2">
        <v>0</v>
      </c>
      <c r="M8" s="2">
        <v>0</v>
      </c>
      <c r="N8" s="2" t="str">
        <f>SUM(I8,J8,K8,L8)</f>
        <v>0</v>
      </c>
      <c r="O8" s="6">
        <v>0</v>
      </c>
      <c r="P8" s="2">
        <v>3</v>
      </c>
      <c r="Q8" s="2">
        <v>0</v>
      </c>
      <c r="R8" s="2">
        <v>0</v>
      </c>
      <c r="S8" s="2">
        <v>0</v>
      </c>
      <c r="T8" s="2" t="str">
        <f>SUM(O8,P8,Q8,R8)</f>
        <v>0</v>
      </c>
      <c r="U8" s="6">
        <v>0</v>
      </c>
      <c r="V8" s="2">
        <v>5</v>
      </c>
      <c r="W8" s="2">
        <v>0</v>
      </c>
      <c r="X8" s="2">
        <v>0</v>
      </c>
      <c r="Y8" s="2">
        <v>0</v>
      </c>
      <c r="Z8" s="9" t="str">
        <f>SUM(U8,V8,W8,X8)</f>
        <v>0</v>
      </c>
    </row>
    <row r="9" spans="1:26">
      <c r="A9" s="1"/>
      <c r="B9" s="13" t="s">
        <v>19</v>
      </c>
      <c r="C9" s="6">
        <v>0</v>
      </c>
      <c r="D9" s="2">
        <v>6</v>
      </c>
      <c r="E9" s="2">
        <v>0</v>
      </c>
      <c r="F9" s="2">
        <v>0</v>
      </c>
      <c r="G9" s="2">
        <v>0</v>
      </c>
      <c r="H9" s="2" t="str">
        <f>SUM(C9,D9,E9,F9)</f>
        <v>0</v>
      </c>
      <c r="I9" s="6">
        <v>0</v>
      </c>
      <c r="J9" s="2">
        <v>6</v>
      </c>
      <c r="K9" s="2">
        <v>0</v>
      </c>
      <c r="L9" s="2">
        <v>0</v>
      </c>
      <c r="M9" s="2">
        <v>0</v>
      </c>
      <c r="N9" s="2" t="str">
        <f>SUM(I9,J9,K9,L9)</f>
        <v>0</v>
      </c>
      <c r="O9" s="6">
        <v>1</v>
      </c>
      <c r="P9" s="2">
        <v>3</v>
      </c>
      <c r="Q9" s="2">
        <v>0</v>
      </c>
      <c r="R9" s="2">
        <v>0</v>
      </c>
      <c r="S9" s="2">
        <v>0</v>
      </c>
      <c r="T9" s="2" t="str">
        <f>SUM(O9,P9,Q9,R9)</f>
        <v>0</v>
      </c>
      <c r="U9" s="6">
        <v>0</v>
      </c>
      <c r="V9" s="2">
        <v>5</v>
      </c>
      <c r="W9" s="2">
        <v>0</v>
      </c>
      <c r="X9" s="2">
        <v>0</v>
      </c>
      <c r="Y9" s="2">
        <v>0</v>
      </c>
      <c r="Z9" s="9" t="str">
        <f>SUM(U9,V9,W9,X9)</f>
        <v>0</v>
      </c>
    </row>
    <row r="10" spans="1:26">
      <c r="A10" s="1"/>
      <c r="B10" s="13" t="s">
        <v>20</v>
      </c>
      <c r="C10" s="6">
        <v>0</v>
      </c>
      <c r="D10" s="2">
        <v>4</v>
      </c>
      <c r="E10" s="2">
        <v>0</v>
      </c>
      <c r="F10" s="2">
        <v>0</v>
      </c>
      <c r="G10" s="2">
        <v>0</v>
      </c>
      <c r="H10" s="2" t="str">
        <f>SUM(C10,D10,E10,F10)</f>
        <v>0</v>
      </c>
      <c r="I10" s="6">
        <v>0</v>
      </c>
      <c r="J10" s="2">
        <v>5</v>
      </c>
      <c r="K10" s="2">
        <v>0</v>
      </c>
      <c r="L10" s="2">
        <v>0</v>
      </c>
      <c r="M10" s="2">
        <v>0</v>
      </c>
      <c r="N10" s="2" t="str">
        <f>SUM(I10,J10,K10,L10)</f>
        <v>0</v>
      </c>
      <c r="O10" s="6">
        <v>0</v>
      </c>
      <c r="P10" s="2">
        <v>4</v>
      </c>
      <c r="Q10" s="2">
        <v>0</v>
      </c>
      <c r="R10" s="2">
        <v>0</v>
      </c>
      <c r="S10" s="2">
        <v>0</v>
      </c>
      <c r="T10" s="2" t="str">
        <f>SUM(O10,P10,Q10,R10)</f>
        <v>0</v>
      </c>
      <c r="U10" s="6">
        <v>0</v>
      </c>
      <c r="V10" s="2">
        <v>4</v>
      </c>
      <c r="W10" s="2">
        <v>0</v>
      </c>
      <c r="X10" s="2">
        <v>0</v>
      </c>
      <c r="Y10" s="2">
        <v>0</v>
      </c>
      <c r="Z10" s="9" t="str">
        <f>SUM(U10,V10,W10,X10)</f>
        <v>0</v>
      </c>
    </row>
    <row r="11" spans="1:26">
      <c r="A11" s="1"/>
      <c r="B11" s="13" t="s">
        <v>21</v>
      </c>
      <c r="C11" s="6">
        <v>0</v>
      </c>
      <c r="D11" s="2">
        <v>5</v>
      </c>
      <c r="E11" s="2">
        <v>0</v>
      </c>
      <c r="F11" s="2">
        <v>0</v>
      </c>
      <c r="G11" s="2">
        <v>0</v>
      </c>
      <c r="H11" s="2" t="str">
        <f>SUM(C11,D11,E11,F11)</f>
        <v>0</v>
      </c>
      <c r="I11" s="6">
        <v>0</v>
      </c>
      <c r="J11" s="2">
        <v>9</v>
      </c>
      <c r="K11" s="2">
        <v>0</v>
      </c>
      <c r="L11" s="2">
        <v>0</v>
      </c>
      <c r="M11" s="2">
        <v>0</v>
      </c>
      <c r="N11" s="2" t="str">
        <f>SUM(I11,J11,K11,L11)</f>
        <v>0</v>
      </c>
      <c r="O11" s="6">
        <v>0</v>
      </c>
      <c r="P11" s="2">
        <v>5</v>
      </c>
      <c r="Q11" s="2">
        <v>0</v>
      </c>
      <c r="R11" s="2">
        <v>0</v>
      </c>
      <c r="S11" s="2">
        <v>0</v>
      </c>
      <c r="T11" s="2" t="str">
        <f>SUM(O11,P11,Q11,R11)</f>
        <v>0</v>
      </c>
      <c r="U11" s="6">
        <v>0</v>
      </c>
      <c r="V11" s="2">
        <v>10</v>
      </c>
      <c r="W11" s="2">
        <v>0</v>
      </c>
      <c r="X11" s="2">
        <v>0</v>
      </c>
      <c r="Y11" s="2">
        <v>0</v>
      </c>
      <c r="Z11" s="9" t="str">
        <f>SUM(U11,V11,W11,X11)</f>
        <v>0</v>
      </c>
    </row>
    <row r="12" spans="1:26">
      <c r="A12" s="1"/>
      <c r="B12" s="13" t="s">
        <v>22</v>
      </c>
      <c r="C12" s="6">
        <v>0</v>
      </c>
      <c r="D12" s="2">
        <v>9</v>
      </c>
      <c r="E12" s="2">
        <v>0</v>
      </c>
      <c r="F12" s="2">
        <v>0</v>
      </c>
      <c r="G12" s="2">
        <v>0</v>
      </c>
      <c r="H12" s="2" t="str">
        <f>SUM(C12,D12,E12,F12)</f>
        <v>0</v>
      </c>
      <c r="I12" s="6">
        <v>0</v>
      </c>
      <c r="J12" s="2">
        <v>8</v>
      </c>
      <c r="K12" s="2">
        <v>0</v>
      </c>
      <c r="L12" s="2">
        <v>0</v>
      </c>
      <c r="M12" s="2">
        <v>0</v>
      </c>
      <c r="N12" s="2" t="str">
        <f>SUM(I12,J12,K12,L12)</f>
        <v>0</v>
      </c>
      <c r="O12" s="6">
        <v>0</v>
      </c>
      <c r="P12" s="2">
        <v>4</v>
      </c>
      <c r="Q12" s="2">
        <v>0</v>
      </c>
      <c r="R12" s="2">
        <v>0</v>
      </c>
      <c r="S12" s="2">
        <v>0</v>
      </c>
      <c r="T12" s="2" t="str">
        <f>SUM(O12,P12,Q12,R12)</f>
        <v>0</v>
      </c>
      <c r="U12" s="6">
        <v>0</v>
      </c>
      <c r="V12" s="2">
        <v>5</v>
      </c>
      <c r="W12" s="2">
        <v>0</v>
      </c>
      <c r="X12" s="2">
        <v>0</v>
      </c>
      <c r="Y12" s="2">
        <v>0</v>
      </c>
      <c r="Z12" s="9" t="str">
        <f>SUM(U12,V12,W12,X12)</f>
        <v>0</v>
      </c>
    </row>
    <row r="13" spans="1:26">
      <c r="A13" s="1"/>
      <c r="B13" s="13" t="s">
        <v>23</v>
      </c>
      <c r="C13" s="6">
        <v>0</v>
      </c>
      <c r="D13" s="2">
        <v>6</v>
      </c>
      <c r="E13" s="2">
        <v>0</v>
      </c>
      <c r="F13" s="2">
        <v>0</v>
      </c>
      <c r="G13" s="2">
        <v>0</v>
      </c>
      <c r="H13" s="2" t="str">
        <f>SUM(C13,D13,E13,F13)</f>
        <v>0</v>
      </c>
      <c r="I13" s="6">
        <v>0</v>
      </c>
      <c r="J13" s="2">
        <v>5</v>
      </c>
      <c r="K13" s="2">
        <v>0</v>
      </c>
      <c r="L13" s="2">
        <v>0</v>
      </c>
      <c r="M13" s="2">
        <v>0</v>
      </c>
      <c r="N13" s="2" t="str">
        <f>SUM(I13,J13,K13,L13)</f>
        <v>0</v>
      </c>
      <c r="O13" s="6">
        <v>0</v>
      </c>
      <c r="P13" s="2">
        <v>2</v>
      </c>
      <c r="Q13" s="2">
        <v>0</v>
      </c>
      <c r="R13" s="2">
        <v>0</v>
      </c>
      <c r="S13" s="2">
        <v>0</v>
      </c>
      <c r="T13" s="2" t="str">
        <f>SUM(O13,P13,Q13,R13)</f>
        <v>0</v>
      </c>
      <c r="U13" s="6">
        <v>0</v>
      </c>
      <c r="V13" s="2">
        <v>2</v>
      </c>
      <c r="W13" s="2">
        <v>0</v>
      </c>
      <c r="X13" s="2">
        <v>0</v>
      </c>
      <c r="Y13" s="2">
        <v>0</v>
      </c>
      <c r="Z13" s="9" t="str">
        <f>SUM(U13,V13,W13,X13)</f>
        <v>0</v>
      </c>
    </row>
    <row r="14" spans="1:26">
      <c r="A14" s="1"/>
      <c r="B14" s="13" t="s">
        <v>24</v>
      </c>
      <c r="C14" s="6">
        <v>0</v>
      </c>
      <c r="D14" s="2">
        <v>4</v>
      </c>
      <c r="E14" s="2">
        <v>0</v>
      </c>
      <c r="F14" s="2">
        <v>0</v>
      </c>
      <c r="G14" s="2">
        <v>0</v>
      </c>
      <c r="H14" s="2" t="str">
        <f>SUM(C14,D14,E14,F14)</f>
        <v>0</v>
      </c>
      <c r="I14" s="6">
        <v>0</v>
      </c>
      <c r="J14" s="2">
        <v>4</v>
      </c>
      <c r="K14" s="2">
        <v>0</v>
      </c>
      <c r="L14" s="2">
        <v>0</v>
      </c>
      <c r="M14" s="2">
        <v>0</v>
      </c>
      <c r="N14" s="2" t="str">
        <f>SUM(I14,J14,K14,L14)</f>
        <v>0</v>
      </c>
      <c r="O14" s="6">
        <v>0</v>
      </c>
      <c r="P14" s="2">
        <v>9</v>
      </c>
      <c r="Q14" s="2">
        <v>0</v>
      </c>
      <c r="R14" s="2">
        <v>0</v>
      </c>
      <c r="S14" s="2">
        <v>0</v>
      </c>
      <c r="T14" s="2" t="str">
        <f>SUM(O14,P14,Q14,R14)</f>
        <v>0</v>
      </c>
      <c r="U14" s="6">
        <v>0</v>
      </c>
      <c r="V14" s="2">
        <v>7</v>
      </c>
      <c r="W14" s="2">
        <v>0</v>
      </c>
      <c r="X14" s="2">
        <v>0</v>
      </c>
      <c r="Y14" s="2">
        <v>0</v>
      </c>
      <c r="Z14" s="9" t="str">
        <f>SUM(U14,V14,W14,X14)</f>
        <v>0</v>
      </c>
    </row>
    <row r="15" spans="1:26">
      <c r="A15" s="1"/>
      <c r="B15" s="13" t="s">
        <v>25</v>
      </c>
      <c r="C15" s="6">
        <v>0</v>
      </c>
      <c r="D15" s="2">
        <v>5</v>
      </c>
      <c r="E15" s="2">
        <v>0</v>
      </c>
      <c r="F15" s="2">
        <v>0</v>
      </c>
      <c r="G15" s="2">
        <v>0</v>
      </c>
      <c r="H15" s="2" t="str">
        <f>SUM(C15,D15,E15,F15)</f>
        <v>0</v>
      </c>
      <c r="I15" s="6">
        <v>0</v>
      </c>
      <c r="J15" s="2">
        <v>5</v>
      </c>
      <c r="K15" s="2">
        <v>0</v>
      </c>
      <c r="L15" s="2">
        <v>0</v>
      </c>
      <c r="M15" s="2">
        <v>0</v>
      </c>
      <c r="N15" s="2" t="str">
        <f>SUM(I15,J15,K15,L15)</f>
        <v>0</v>
      </c>
      <c r="O15" s="6">
        <v>1</v>
      </c>
      <c r="P15" s="2">
        <v>1</v>
      </c>
      <c r="Q15" s="2">
        <v>2</v>
      </c>
      <c r="R15" s="2">
        <v>0</v>
      </c>
      <c r="S15" s="2">
        <v>0</v>
      </c>
      <c r="T15" s="2" t="str">
        <f>SUM(O15,P15,Q15,R15)</f>
        <v>0</v>
      </c>
      <c r="U15" s="6">
        <v>0</v>
      </c>
      <c r="V15" s="2">
        <v>3</v>
      </c>
      <c r="W15" s="2">
        <v>0</v>
      </c>
      <c r="X15" s="2">
        <v>0</v>
      </c>
      <c r="Y15" s="2">
        <v>0</v>
      </c>
      <c r="Z15" s="9" t="str">
        <f>SUM(U15,V15,W15,X15)</f>
        <v>0</v>
      </c>
    </row>
    <row r="16" spans="1:26">
      <c r="A16" s="1"/>
      <c r="B16" s="13" t="s">
        <v>26</v>
      </c>
      <c r="C16" s="6">
        <v>0</v>
      </c>
      <c r="D16" s="2">
        <v>3</v>
      </c>
      <c r="E16" s="2">
        <v>0</v>
      </c>
      <c r="F16" s="2">
        <v>0</v>
      </c>
      <c r="G16" s="2">
        <v>0</v>
      </c>
      <c r="H16" s="2" t="str">
        <f>SUM(C16,D16,E16,F16)</f>
        <v>0</v>
      </c>
      <c r="I16" s="6">
        <v>0</v>
      </c>
      <c r="J16" s="2">
        <v>3</v>
      </c>
      <c r="K16" s="2">
        <v>0</v>
      </c>
      <c r="L16" s="2">
        <v>0</v>
      </c>
      <c r="M16" s="2">
        <v>0</v>
      </c>
      <c r="N16" s="2" t="str">
        <f>SUM(I16,J16,K16,L16)</f>
        <v>0</v>
      </c>
      <c r="O16" s="6">
        <v>0</v>
      </c>
      <c r="P16" s="2">
        <v>7</v>
      </c>
      <c r="Q16" s="2">
        <v>0</v>
      </c>
      <c r="R16" s="2">
        <v>0</v>
      </c>
      <c r="S16" s="2">
        <v>0</v>
      </c>
      <c r="T16" s="2" t="str">
        <f>SUM(O16,P16,Q16,R16)</f>
        <v>0</v>
      </c>
      <c r="U16" s="6">
        <v>0</v>
      </c>
      <c r="V16" s="2">
        <v>5</v>
      </c>
      <c r="W16" s="2">
        <v>0</v>
      </c>
      <c r="X16" s="2">
        <v>0</v>
      </c>
      <c r="Y16" s="2">
        <v>0</v>
      </c>
      <c r="Z16" s="9" t="str">
        <f>SUM(U16,V16,W16,X16)</f>
        <v>0</v>
      </c>
    </row>
    <row r="17" spans="1:26">
      <c r="A17" s="1"/>
      <c r="B17" s="13" t="s">
        <v>27</v>
      </c>
      <c r="C17" s="6">
        <v>0</v>
      </c>
      <c r="D17" s="2">
        <v>3</v>
      </c>
      <c r="E17" s="2">
        <v>1</v>
      </c>
      <c r="F17" s="2">
        <v>0</v>
      </c>
      <c r="G17" s="2">
        <v>0</v>
      </c>
      <c r="H17" s="2" t="str">
        <f>SUM(C17,D17,E17,F17)</f>
        <v>0</v>
      </c>
      <c r="I17" s="6">
        <v>0</v>
      </c>
      <c r="J17" s="2">
        <v>5</v>
      </c>
      <c r="K17" s="2">
        <v>0</v>
      </c>
      <c r="L17" s="2">
        <v>0</v>
      </c>
      <c r="M17" s="2">
        <v>0</v>
      </c>
      <c r="N17" s="2" t="str">
        <f>SUM(I17,J17,K17,L17)</f>
        <v>0</v>
      </c>
      <c r="O17" s="6">
        <v>2</v>
      </c>
      <c r="P17" s="2">
        <v>3</v>
      </c>
      <c r="Q17" s="2">
        <v>1</v>
      </c>
      <c r="R17" s="2">
        <v>0</v>
      </c>
      <c r="S17" s="2">
        <v>0</v>
      </c>
      <c r="T17" s="2" t="str">
        <f>SUM(O17,P17,Q17,R17)</f>
        <v>0</v>
      </c>
      <c r="U17" s="6">
        <v>0</v>
      </c>
      <c r="V17" s="2">
        <v>6</v>
      </c>
      <c r="W17" s="2">
        <v>0</v>
      </c>
      <c r="X17" s="2">
        <v>0</v>
      </c>
      <c r="Y17" s="2">
        <v>0</v>
      </c>
      <c r="Z17" s="9" t="str">
        <f>SUM(U17,V17,W17,X17)</f>
        <v>0</v>
      </c>
    </row>
    <row r="18" spans="1:26">
      <c r="A18" s="1"/>
      <c r="B18" s="13" t="s">
        <v>28</v>
      </c>
      <c r="C18" s="6">
        <v>0</v>
      </c>
      <c r="D18" s="2">
        <v>4</v>
      </c>
      <c r="E18" s="2">
        <v>0</v>
      </c>
      <c r="F18" s="2">
        <v>0</v>
      </c>
      <c r="G18" s="2">
        <v>0</v>
      </c>
      <c r="H18" s="2" t="str">
        <f>SUM(C18,D18,E18,F18)</f>
        <v>0</v>
      </c>
      <c r="I18" s="6">
        <v>0</v>
      </c>
      <c r="J18" s="2">
        <v>4</v>
      </c>
      <c r="K18" s="2">
        <v>0</v>
      </c>
      <c r="L18" s="2">
        <v>0</v>
      </c>
      <c r="M18" s="2">
        <v>0</v>
      </c>
      <c r="N18" s="2" t="str">
        <f>SUM(I18,J18,K18,L18)</f>
        <v>0</v>
      </c>
      <c r="O18" s="6">
        <v>0</v>
      </c>
      <c r="P18" s="2">
        <v>2</v>
      </c>
      <c r="Q18" s="2">
        <v>0</v>
      </c>
      <c r="R18" s="2">
        <v>0</v>
      </c>
      <c r="S18" s="2">
        <v>0</v>
      </c>
      <c r="T18" s="2" t="str">
        <f>SUM(O18,P18,Q18,R18)</f>
        <v>0</v>
      </c>
      <c r="U18" s="6">
        <v>0</v>
      </c>
      <c r="V18" s="2">
        <v>3</v>
      </c>
      <c r="W18" s="2">
        <v>0</v>
      </c>
      <c r="X18" s="2">
        <v>0</v>
      </c>
      <c r="Y18" s="2">
        <v>0</v>
      </c>
      <c r="Z18" s="9" t="str">
        <f>SUM(U18,V18,W18,X18)</f>
        <v>0</v>
      </c>
    </row>
    <row r="19" spans="1:26">
      <c r="A19" s="1"/>
      <c r="B19" s="13" t="s">
        <v>29</v>
      </c>
      <c r="C19" s="6">
        <v>0</v>
      </c>
      <c r="D19" s="2">
        <v>5</v>
      </c>
      <c r="E19" s="2">
        <v>0</v>
      </c>
      <c r="F19" s="2">
        <v>0</v>
      </c>
      <c r="G19" s="2">
        <v>0</v>
      </c>
      <c r="H19" s="2" t="str">
        <f>SUM(C19,D19,E19,F19)</f>
        <v>0</v>
      </c>
      <c r="I19" s="6">
        <v>0</v>
      </c>
      <c r="J19" s="2">
        <v>2</v>
      </c>
      <c r="K19" s="2">
        <v>0</v>
      </c>
      <c r="L19" s="2">
        <v>0</v>
      </c>
      <c r="M19" s="2">
        <v>0</v>
      </c>
      <c r="N19" s="2" t="str">
        <f>SUM(I19,J19,K19,L19)</f>
        <v>0</v>
      </c>
      <c r="O19" s="6">
        <v>1</v>
      </c>
      <c r="P19" s="2">
        <v>7</v>
      </c>
      <c r="Q19" s="2">
        <v>0</v>
      </c>
      <c r="R19" s="2">
        <v>0</v>
      </c>
      <c r="S19" s="2">
        <v>0</v>
      </c>
      <c r="T19" s="2" t="str">
        <f>SUM(O19,P19,Q19,R19)</f>
        <v>0</v>
      </c>
      <c r="U19" s="6">
        <v>0</v>
      </c>
      <c r="V19" s="2">
        <v>6</v>
      </c>
      <c r="W19" s="2">
        <v>0</v>
      </c>
      <c r="X19" s="2">
        <v>0</v>
      </c>
      <c r="Y19" s="2">
        <v>0</v>
      </c>
      <c r="Z19" s="9" t="str">
        <f>SUM(U19,V19,W19,X19)</f>
        <v>0</v>
      </c>
    </row>
    <row r="20" spans="1:26">
      <c r="A20" s="1"/>
      <c r="B20" s="13" t="s">
        <v>30</v>
      </c>
      <c r="C20" s="6">
        <v>0</v>
      </c>
      <c r="D20" s="2">
        <v>4</v>
      </c>
      <c r="E20" s="2">
        <v>0</v>
      </c>
      <c r="F20" s="2">
        <v>0</v>
      </c>
      <c r="G20" s="2">
        <v>0</v>
      </c>
      <c r="H20" s="2" t="str">
        <f>SUM(C20,D20,E20,F20)</f>
        <v>0</v>
      </c>
      <c r="I20" s="6">
        <v>0</v>
      </c>
      <c r="J20" s="2">
        <v>6</v>
      </c>
      <c r="K20" s="2">
        <v>0</v>
      </c>
      <c r="L20" s="2">
        <v>0</v>
      </c>
      <c r="M20" s="2">
        <v>0</v>
      </c>
      <c r="N20" s="2" t="str">
        <f>SUM(I20,J20,K20,L20)</f>
        <v>0</v>
      </c>
      <c r="O20" s="6">
        <v>0</v>
      </c>
      <c r="P20" s="2">
        <v>5</v>
      </c>
      <c r="Q20" s="2">
        <v>0</v>
      </c>
      <c r="R20" s="2">
        <v>0</v>
      </c>
      <c r="S20" s="2">
        <v>0</v>
      </c>
      <c r="T20" s="2" t="str">
        <f>SUM(O20,P20,Q20,R20)</f>
        <v>0</v>
      </c>
      <c r="U20" s="6">
        <v>0</v>
      </c>
      <c r="V20" s="2">
        <v>4</v>
      </c>
      <c r="W20" s="2">
        <v>0</v>
      </c>
      <c r="X20" s="2">
        <v>0</v>
      </c>
      <c r="Y20" s="2">
        <v>0</v>
      </c>
      <c r="Z20" s="9" t="str">
        <f>SUM(U20,V20,W20,X20)</f>
        <v>0</v>
      </c>
    </row>
    <row r="21" spans="1:26">
      <c r="A21" s="1"/>
      <c r="B21" s="14" t="s">
        <v>31</v>
      </c>
      <c r="C21" s="20" t="str">
        <f>SUM(C5:C20)</f>
        <v>0</v>
      </c>
      <c r="D21" s="15" t="str">
        <f>SUM(D5:D20)</f>
        <v>0</v>
      </c>
      <c r="E21" s="15" t="str">
        <f>SUM(E5:E20)</f>
        <v>0</v>
      </c>
      <c r="F21" s="15" t="str">
        <f>SUM(F5:F20)</f>
        <v>0</v>
      </c>
      <c r="G21" s="15" t="str">
        <f>SUM(G5:G20)</f>
        <v>0</v>
      </c>
      <c r="H21" s="15" t="str">
        <f>SUM(H5:H20)</f>
        <v>0</v>
      </c>
      <c r="I21" s="20" t="str">
        <f>SUM(I5:I20)</f>
        <v>0</v>
      </c>
      <c r="J21" s="15" t="str">
        <f>SUM(J5:J20)</f>
        <v>0</v>
      </c>
      <c r="K21" s="15" t="str">
        <f>SUM(K5:K20)</f>
        <v>0</v>
      </c>
      <c r="L21" s="15" t="str">
        <f>SUM(L5:L20)</f>
        <v>0</v>
      </c>
      <c r="M21" s="15" t="str">
        <f>SUM(M5:M20)</f>
        <v>0</v>
      </c>
      <c r="N21" s="15" t="str">
        <f>SUM(N5:N20)</f>
        <v>0</v>
      </c>
      <c r="O21" s="20" t="str">
        <f>SUM(O5:O20)</f>
        <v>0</v>
      </c>
      <c r="P21" s="15" t="str">
        <f>SUM(P5:P20)</f>
        <v>0</v>
      </c>
      <c r="Q21" s="15" t="str">
        <f>SUM(Q5:Q20)</f>
        <v>0</v>
      </c>
      <c r="R21" s="15" t="str">
        <f>SUM(R5:R20)</f>
        <v>0</v>
      </c>
      <c r="S21" s="15" t="str">
        <f>SUM(S5:S20)</f>
        <v>0</v>
      </c>
      <c r="T21" s="15" t="str">
        <f>SUM(T5:T20)</f>
        <v>0</v>
      </c>
      <c r="U21" s="20" t="str">
        <f>SUM(U5:U20)</f>
        <v>0</v>
      </c>
      <c r="V21" s="15" t="str">
        <f>SUM(V5:V20)</f>
        <v>0</v>
      </c>
      <c r="W21" s="15" t="str">
        <f>SUM(W5:W20)</f>
        <v>0</v>
      </c>
      <c r="X21" s="15" t="str">
        <f>SUM(X5:X20)</f>
        <v>0</v>
      </c>
      <c r="Y21" s="15" t="str">
        <f>SUM(Y5:Y20)</f>
        <v>0</v>
      </c>
      <c r="Z21" s="16" t="str">
        <f>SUM(Z5:Z20)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2:H2"/>
    <mergeCell ref="C3:H3"/>
    <mergeCell ref="I2:N2"/>
    <mergeCell ref="I3:N3"/>
    <mergeCell ref="O2:T2"/>
    <mergeCell ref="O3:T3"/>
    <mergeCell ref="U2:Z2"/>
    <mergeCell ref="U3:Z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1"/>
  <sheetViews>
    <sheetView tabSelected="0" workbookViewId="0" showGridLines="true" showRowColHeaders="1">
      <selection activeCell="Z21" sqref="Z21"/>
    </sheetView>
  </sheetViews>
  <sheetFormatPr defaultRowHeight="14.4" outlineLevelRow="0" outlineLevelCol="0"/>
  <cols>
    <col min="2" max="2" width="10.71167" bestFit="true" customWidth="true" style="0"/>
    <col min="3" max="3" width="9.10" style="0"/>
    <col min="4" max="4" width="9.10" style="0"/>
    <col min="5" max="5" width="9.10" style="0"/>
    <col min="6" max="6" width="9.10" style="0"/>
    <col min="7" max="7" width="9.10" style="0"/>
    <col min="8" max="8" width="15" customWidth="true" style="0"/>
    <col min="9" max="9" width="9.10" style="0"/>
    <col min="10" max="10" width="9.10" style="0"/>
    <col min="11" max="11" width="9.10" style="0"/>
    <col min="12" max="12" width="9.10" style="0"/>
    <col min="13" max="13" width="9.10" style="0"/>
    <col min="14" max="14" width="15" customWidth="true" style="0"/>
    <col min="15" max="15" width="9.10" style="0"/>
    <col min="16" max="16" width="9.10" style="0"/>
    <col min="17" max="17" width="9.10" style="0"/>
    <col min="18" max="18" width="9.10" style="0"/>
    <col min="19" max="19" width="9.10" style="0"/>
    <col min="20" max="20" width="15" customWidth="true" style="0"/>
    <col min="21" max="21" width="9.10" style="0"/>
    <col min="22" max="22" width="9.10" style="0"/>
    <col min="23" max="23" width="9.10" style="0"/>
    <col min="24" max="24" width="9.10" style="0"/>
    <col min="25" max="25" width="9.10" style="0"/>
    <col min="26" max="26" width="15" customWidth="true" style="0"/>
  </cols>
  <sheetData>
    <row r="2" spans="1:26">
      <c r="B2" s="10"/>
      <c r="C2" s="17" t="s">
        <v>0</v>
      </c>
      <c r="D2" s="4"/>
      <c r="E2" s="4"/>
      <c r="F2" s="4"/>
      <c r="G2" s="4"/>
      <c r="H2" s="4"/>
      <c r="I2" s="17" t="s">
        <v>1</v>
      </c>
      <c r="J2" s="4"/>
      <c r="K2" s="4"/>
      <c r="L2" s="4"/>
      <c r="M2" s="4"/>
      <c r="N2" s="4"/>
      <c r="O2" s="17" t="s">
        <v>2</v>
      </c>
      <c r="P2" s="4"/>
      <c r="Q2" s="4"/>
      <c r="R2" s="4"/>
      <c r="S2" s="4"/>
      <c r="T2" s="4"/>
      <c r="U2" s="17" t="s">
        <v>3</v>
      </c>
      <c r="V2" s="4"/>
      <c r="W2" s="4"/>
      <c r="X2" s="4"/>
      <c r="Y2" s="4"/>
      <c r="Z2" s="7"/>
    </row>
    <row r="3" spans="1:26">
      <c r="B3" s="11"/>
      <c r="C3" s="18" t="s">
        <v>4</v>
      </c>
      <c r="D3" s="19"/>
      <c r="E3" s="19"/>
      <c r="F3" s="19"/>
      <c r="G3" s="19"/>
      <c r="H3" s="19"/>
      <c r="I3" s="18" t="s">
        <v>5</v>
      </c>
      <c r="J3" s="19"/>
      <c r="K3" s="19"/>
      <c r="L3" s="19"/>
      <c r="M3" s="19"/>
      <c r="N3" s="19"/>
      <c r="O3" s="18" t="s">
        <v>6</v>
      </c>
      <c r="P3" s="19"/>
      <c r="Q3" s="19"/>
      <c r="R3" s="19"/>
      <c r="S3" s="19"/>
      <c r="T3" s="19"/>
      <c r="U3" s="18" t="s">
        <v>7</v>
      </c>
      <c r="V3" s="19"/>
      <c r="W3" s="19"/>
      <c r="X3" s="19"/>
      <c r="Y3" s="19"/>
      <c r="Z3" s="21"/>
    </row>
    <row r="4" spans="1:26">
      <c r="A4" s="1"/>
      <c r="B4" s="12" t="s">
        <v>8</v>
      </c>
      <c r="C4" s="5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5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5" t="s">
        <v>9</v>
      </c>
      <c r="P4" s="3" t="s">
        <v>10</v>
      </c>
      <c r="Q4" s="3" t="s">
        <v>11</v>
      </c>
      <c r="R4" s="3" t="s">
        <v>12</v>
      </c>
      <c r="S4" s="3" t="s">
        <v>13</v>
      </c>
      <c r="T4" s="3" t="s">
        <v>14</v>
      </c>
      <c r="U4" s="5" t="s">
        <v>9</v>
      </c>
      <c r="V4" s="3" t="s">
        <v>10</v>
      </c>
      <c r="W4" s="3" t="s">
        <v>11</v>
      </c>
      <c r="X4" s="3" t="s">
        <v>12</v>
      </c>
      <c r="Y4" s="3" t="s">
        <v>13</v>
      </c>
      <c r="Z4" s="8" t="s">
        <v>14</v>
      </c>
    </row>
    <row r="5" spans="1:26">
      <c r="A5" s="1"/>
      <c r="B5" s="13" t="s">
        <v>15</v>
      </c>
      <c r="C5" s="6">
        <v>0</v>
      </c>
      <c r="D5" s="2">
        <v>0</v>
      </c>
      <c r="E5" s="2">
        <v>0</v>
      </c>
      <c r="F5" s="2">
        <v>0</v>
      </c>
      <c r="G5" s="2">
        <v>24</v>
      </c>
      <c r="H5" s="2" t="str">
        <f>SUM(C5,D5,E5,F5)</f>
        <v>0</v>
      </c>
      <c r="I5" s="6">
        <v>0</v>
      </c>
      <c r="J5" s="2">
        <v>0</v>
      </c>
      <c r="K5" s="2">
        <v>0</v>
      </c>
      <c r="L5" s="2">
        <v>0</v>
      </c>
      <c r="M5" s="2">
        <v>19</v>
      </c>
      <c r="N5" s="2" t="str">
        <f>SUM(I5,J5,K5,L5)</f>
        <v>0</v>
      </c>
      <c r="O5" s="6">
        <v>0</v>
      </c>
      <c r="P5" s="2">
        <v>0</v>
      </c>
      <c r="Q5" s="2">
        <v>0</v>
      </c>
      <c r="R5" s="2">
        <v>0</v>
      </c>
      <c r="S5" s="2">
        <v>13</v>
      </c>
      <c r="T5" s="2" t="str">
        <f>SUM(O5,P5,Q5,R5)</f>
        <v>0</v>
      </c>
      <c r="U5" s="6">
        <v>0</v>
      </c>
      <c r="V5" s="2">
        <v>0</v>
      </c>
      <c r="W5" s="2">
        <v>0</v>
      </c>
      <c r="X5" s="2">
        <v>0</v>
      </c>
      <c r="Y5" s="2">
        <v>13</v>
      </c>
      <c r="Z5" s="9" t="str">
        <f>SUM(U5,V5,W5,X5)</f>
        <v>0</v>
      </c>
    </row>
    <row r="6" spans="1:26">
      <c r="A6" s="1"/>
      <c r="B6" s="13" t="s">
        <v>16</v>
      </c>
      <c r="C6" s="6">
        <v>0</v>
      </c>
      <c r="D6" s="2">
        <v>0</v>
      </c>
      <c r="E6" s="2">
        <v>0</v>
      </c>
      <c r="F6" s="2">
        <v>0</v>
      </c>
      <c r="G6" s="2">
        <v>25</v>
      </c>
      <c r="H6" s="2" t="str">
        <f>SUM(C6,D6,E6,F6)</f>
        <v>0</v>
      </c>
      <c r="I6" s="6">
        <v>0</v>
      </c>
      <c r="J6" s="2">
        <v>0</v>
      </c>
      <c r="K6" s="2">
        <v>0</v>
      </c>
      <c r="L6" s="2">
        <v>0</v>
      </c>
      <c r="M6" s="2">
        <v>19</v>
      </c>
      <c r="N6" s="2" t="str">
        <f>SUM(I6,J6,K6,L6)</f>
        <v>0</v>
      </c>
      <c r="O6" s="6">
        <v>0</v>
      </c>
      <c r="P6" s="2">
        <v>0</v>
      </c>
      <c r="Q6" s="2">
        <v>0</v>
      </c>
      <c r="R6" s="2">
        <v>0</v>
      </c>
      <c r="S6" s="2">
        <v>9</v>
      </c>
      <c r="T6" s="2" t="str">
        <f>SUM(O6,P6,Q6,R6)</f>
        <v>0</v>
      </c>
      <c r="U6" s="6">
        <v>0</v>
      </c>
      <c r="V6" s="2">
        <v>0</v>
      </c>
      <c r="W6" s="2">
        <v>0</v>
      </c>
      <c r="X6" s="2">
        <v>0</v>
      </c>
      <c r="Y6" s="2">
        <v>17</v>
      </c>
      <c r="Z6" s="9" t="str">
        <f>SUM(U6,V6,W6,X6)</f>
        <v>0</v>
      </c>
    </row>
    <row r="7" spans="1:26">
      <c r="A7" s="1"/>
      <c r="B7" s="13" t="s">
        <v>17</v>
      </c>
      <c r="C7" s="6">
        <v>0</v>
      </c>
      <c r="D7" s="2">
        <v>0</v>
      </c>
      <c r="E7" s="2">
        <v>0</v>
      </c>
      <c r="F7" s="2">
        <v>0</v>
      </c>
      <c r="G7" s="2">
        <v>33</v>
      </c>
      <c r="H7" s="2" t="str">
        <f>SUM(C7,D7,E7,F7)</f>
        <v>0</v>
      </c>
      <c r="I7" s="6">
        <v>0</v>
      </c>
      <c r="J7" s="2">
        <v>0</v>
      </c>
      <c r="K7" s="2">
        <v>0</v>
      </c>
      <c r="L7" s="2">
        <v>0</v>
      </c>
      <c r="M7" s="2">
        <v>30</v>
      </c>
      <c r="N7" s="2" t="str">
        <f>SUM(I7,J7,K7,L7)</f>
        <v>0</v>
      </c>
      <c r="O7" s="6">
        <v>0</v>
      </c>
      <c r="P7" s="2">
        <v>0</v>
      </c>
      <c r="Q7" s="2">
        <v>0</v>
      </c>
      <c r="R7" s="2">
        <v>0</v>
      </c>
      <c r="S7" s="2">
        <v>36</v>
      </c>
      <c r="T7" s="2" t="str">
        <f>SUM(O7,P7,Q7,R7)</f>
        <v>0</v>
      </c>
      <c r="U7" s="6">
        <v>0</v>
      </c>
      <c r="V7" s="2">
        <v>0</v>
      </c>
      <c r="W7" s="2">
        <v>0</v>
      </c>
      <c r="X7" s="2">
        <v>0</v>
      </c>
      <c r="Y7" s="2">
        <v>16</v>
      </c>
      <c r="Z7" s="9" t="str">
        <f>SUM(U7,V7,W7,X7)</f>
        <v>0</v>
      </c>
    </row>
    <row r="8" spans="1:26">
      <c r="A8" s="1"/>
      <c r="B8" s="13" t="s">
        <v>18</v>
      </c>
      <c r="C8" s="6">
        <v>0</v>
      </c>
      <c r="D8" s="2">
        <v>0</v>
      </c>
      <c r="E8" s="2">
        <v>0</v>
      </c>
      <c r="F8" s="2">
        <v>0</v>
      </c>
      <c r="G8" s="2">
        <v>31</v>
      </c>
      <c r="H8" s="2" t="str">
        <f>SUM(C8,D8,E8,F8)</f>
        <v>0</v>
      </c>
      <c r="I8" s="6">
        <v>0</v>
      </c>
      <c r="J8" s="2">
        <v>0</v>
      </c>
      <c r="K8" s="2">
        <v>0</v>
      </c>
      <c r="L8" s="2">
        <v>0</v>
      </c>
      <c r="M8" s="2">
        <v>25</v>
      </c>
      <c r="N8" s="2" t="str">
        <f>SUM(I8,J8,K8,L8)</f>
        <v>0</v>
      </c>
      <c r="O8" s="6">
        <v>0</v>
      </c>
      <c r="P8" s="2">
        <v>0</v>
      </c>
      <c r="Q8" s="2">
        <v>0</v>
      </c>
      <c r="R8" s="2">
        <v>0</v>
      </c>
      <c r="S8" s="2">
        <v>23</v>
      </c>
      <c r="T8" s="2" t="str">
        <f>SUM(O8,P8,Q8,R8)</f>
        <v>0</v>
      </c>
      <c r="U8" s="6">
        <v>0</v>
      </c>
      <c r="V8" s="2">
        <v>0</v>
      </c>
      <c r="W8" s="2">
        <v>0</v>
      </c>
      <c r="X8" s="2">
        <v>0</v>
      </c>
      <c r="Y8" s="2">
        <v>24</v>
      </c>
      <c r="Z8" s="9" t="str">
        <f>SUM(U8,V8,W8,X8)</f>
        <v>0</v>
      </c>
    </row>
    <row r="9" spans="1:26">
      <c r="A9" s="1"/>
      <c r="B9" s="13" t="s">
        <v>19</v>
      </c>
      <c r="C9" s="6">
        <v>0</v>
      </c>
      <c r="D9" s="2">
        <v>0</v>
      </c>
      <c r="E9" s="2">
        <v>0</v>
      </c>
      <c r="F9" s="2">
        <v>0</v>
      </c>
      <c r="G9" s="2">
        <v>47</v>
      </c>
      <c r="H9" s="2" t="str">
        <f>SUM(C9,D9,E9,F9)</f>
        <v>0</v>
      </c>
      <c r="I9" s="6">
        <v>0</v>
      </c>
      <c r="J9" s="2">
        <v>0</v>
      </c>
      <c r="K9" s="2">
        <v>0</v>
      </c>
      <c r="L9" s="2">
        <v>0</v>
      </c>
      <c r="M9" s="2">
        <v>28</v>
      </c>
      <c r="N9" s="2" t="str">
        <f>SUM(I9,J9,K9,L9)</f>
        <v>0</v>
      </c>
      <c r="O9" s="6">
        <v>0</v>
      </c>
      <c r="P9" s="2">
        <v>0</v>
      </c>
      <c r="Q9" s="2">
        <v>0</v>
      </c>
      <c r="R9" s="2">
        <v>0</v>
      </c>
      <c r="S9" s="2">
        <v>31</v>
      </c>
      <c r="T9" s="2" t="str">
        <f>SUM(O9,P9,Q9,R9)</f>
        <v>0</v>
      </c>
      <c r="U9" s="6">
        <v>0</v>
      </c>
      <c r="V9" s="2">
        <v>0</v>
      </c>
      <c r="W9" s="2">
        <v>0</v>
      </c>
      <c r="X9" s="2">
        <v>0</v>
      </c>
      <c r="Y9" s="2">
        <v>36</v>
      </c>
      <c r="Z9" s="9" t="str">
        <f>SUM(U9,V9,W9,X9)</f>
        <v>0</v>
      </c>
    </row>
    <row r="10" spans="1:26">
      <c r="A10" s="1"/>
      <c r="B10" s="13" t="s">
        <v>20</v>
      </c>
      <c r="C10" s="6">
        <v>0</v>
      </c>
      <c r="D10" s="2">
        <v>0</v>
      </c>
      <c r="E10" s="2">
        <v>0</v>
      </c>
      <c r="F10" s="2">
        <v>0</v>
      </c>
      <c r="G10" s="2">
        <v>22</v>
      </c>
      <c r="H10" s="2" t="str">
        <f>SUM(C10,D10,E10,F10)</f>
        <v>0</v>
      </c>
      <c r="I10" s="6">
        <v>0</v>
      </c>
      <c r="J10" s="2">
        <v>0</v>
      </c>
      <c r="K10" s="2">
        <v>0</v>
      </c>
      <c r="L10" s="2">
        <v>0</v>
      </c>
      <c r="M10" s="2">
        <v>29</v>
      </c>
      <c r="N10" s="2" t="str">
        <f>SUM(I10,J10,K10,L10)</f>
        <v>0</v>
      </c>
      <c r="O10" s="6">
        <v>0</v>
      </c>
      <c r="P10" s="2">
        <v>0</v>
      </c>
      <c r="Q10" s="2">
        <v>0</v>
      </c>
      <c r="R10" s="2">
        <v>0</v>
      </c>
      <c r="S10" s="2">
        <v>34</v>
      </c>
      <c r="T10" s="2" t="str">
        <f>SUM(O10,P10,Q10,R10)</f>
        <v>0</v>
      </c>
      <c r="U10" s="6">
        <v>0</v>
      </c>
      <c r="V10" s="2">
        <v>0</v>
      </c>
      <c r="W10" s="2">
        <v>0</v>
      </c>
      <c r="X10" s="2">
        <v>0</v>
      </c>
      <c r="Y10" s="2">
        <v>15</v>
      </c>
      <c r="Z10" s="9" t="str">
        <f>SUM(U10,V10,W10,X10)</f>
        <v>0</v>
      </c>
    </row>
    <row r="11" spans="1:26">
      <c r="A11" s="1"/>
      <c r="B11" s="13" t="s">
        <v>21</v>
      </c>
      <c r="C11" s="6">
        <v>0</v>
      </c>
      <c r="D11" s="2">
        <v>0</v>
      </c>
      <c r="E11" s="2">
        <v>0</v>
      </c>
      <c r="F11" s="2">
        <v>0</v>
      </c>
      <c r="G11" s="2">
        <v>20</v>
      </c>
      <c r="H11" s="2" t="str">
        <f>SUM(C11,D11,E11,F11)</f>
        <v>0</v>
      </c>
      <c r="I11" s="6">
        <v>0</v>
      </c>
      <c r="J11" s="2">
        <v>0</v>
      </c>
      <c r="K11" s="2">
        <v>0</v>
      </c>
      <c r="L11" s="2">
        <v>0</v>
      </c>
      <c r="M11" s="2">
        <v>32</v>
      </c>
      <c r="N11" s="2" t="str">
        <f>SUM(I11,J11,K11,L11)</f>
        <v>0</v>
      </c>
      <c r="O11" s="6">
        <v>0</v>
      </c>
      <c r="P11" s="2">
        <v>0</v>
      </c>
      <c r="Q11" s="2">
        <v>0</v>
      </c>
      <c r="R11" s="2">
        <v>0</v>
      </c>
      <c r="S11" s="2">
        <v>29</v>
      </c>
      <c r="T11" s="2" t="str">
        <f>SUM(O11,P11,Q11,R11)</f>
        <v>0</v>
      </c>
      <c r="U11" s="6">
        <v>0</v>
      </c>
      <c r="V11" s="2">
        <v>0</v>
      </c>
      <c r="W11" s="2">
        <v>0</v>
      </c>
      <c r="X11" s="2">
        <v>0</v>
      </c>
      <c r="Y11" s="2">
        <v>15</v>
      </c>
      <c r="Z11" s="9" t="str">
        <f>SUM(U11,V11,W11,X11)</f>
        <v>0</v>
      </c>
    </row>
    <row r="12" spans="1:26">
      <c r="A12" s="1"/>
      <c r="B12" s="13" t="s">
        <v>22</v>
      </c>
      <c r="C12" s="6">
        <v>0</v>
      </c>
      <c r="D12" s="2">
        <v>0</v>
      </c>
      <c r="E12" s="2">
        <v>0</v>
      </c>
      <c r="F12" s="2">
        <v>0</v>
      </c>
      <c r="G12" s="2">
        <v>24</v>
      </c>
      <c r="H12" s="2" t="str">
        <f>SUM(C12,D12,E12,F12)</f>
        <v>0</v>
      </c>
      <c r="I12" s="6">
        <v>0</v>
      </c>
      <c r="J12" s="2">
        <v>0</v>
      </c>
      <c r="K12" s="2">
        <v>0</v>
      </c>
      <c r="L12" s="2">
        <v>0</v>
      </c>
      <c r="M12" s="2">
        <v>17</v>
      </c>
      <c r="N12" s="2" t="str">
        <f>SUM(I12,J12,K12,L12)</f>
        <v>0</v>
      </c>
      <c r="O12" s="6">
        <v>0</v>
      </c>
      <c r="P12" s="2">
        <v>0</v>
      </c>
      <c r="Q12" s="2">
        <v>0</v>
      </c>
      <c r="R12" s="2">
        <v>0</v>
      </c>
      <c r="S12" s="2">
        <v>21</v>
      </c>
      <c r="T12" s="2" t="str">
        <f>SUM(O12,P12,Q12,R12)</f>
        <v>0</v>
      </c>
      <c r="U12" s="6">
        <v>0</v>
      </c>
      <c r="V12" s="2">
        <v>0</v>
      </c>
      <c r="W12" s="2">
        <v>0</v>
      </c>
      <c r="X12" s="2">
        <v>0</v>
      </c>
      <c r="Y12" s="2">
        <v>15</v>
      </c>
      <c r="Z12" s="9" t="str">
        <f>SUM(U12,V12,W12,X12)</f>
        <v>0</v>
      </c>
    </row>
    <row r="13" spans="1:26">
      <c r="A13" s="1"/>
      <c r="B13" s="13" t="s">
        <v>23</v>
      </c>
      <c r="C13" s="6">
        <v>0</v>
      </c>
      <c r="D13" s="2">
        <v>0</v>
      </c>
      <c r="E13" s="2">
        <v>0</v>
      </c>
      <c r="F13" s="2">
        <v>0</v>
      </c>
      <c r="G13" s="2">
        <v>24</v>
      </c>
      <c r="H13" s="2" t="str">
        <f>SUM(C13,D13,E13,F13)</f>
        <v>0</v>
      </c>
      <c r="I13" s="6">
        <v>0</v>
      </c>
      <c r="J13" s="2">
        <v>0</v>
      </c>
      <c r="K13" s="2">
        <v>0</v>
      </c>
      <c r="L13" s="2">
        <v>0</v>
      </c>
      <c r="M13" s="2">
        <v>13</v>
      </c>
      <c r="N13" s="2" t="str">
        <f>SUM(I13,J13,K13,L13)</f>
        <v>0</v>
      </c>
      <c r="O13" s="6">
        <v>0</v>
      </c>
      <c r="P13" s="2">
        <v>0</v>
      </c>
      <c r="Q13" s="2">
        <v>0</v>
      </c>
      <c r="R13" s="2">
        <v>0</v>
      </c>
      <c r="S13" s="2">
        <v>28</v>
      </c>
      <c r="T13" s="2" t="str">
        <f>SUM(O13,P13,Q13,R13)</f>
        <v>0</v>
      </c>
      <c r="U13" s="6">
        <v>0</v>
      </c>
      <c r="V13" s="2">
        <v>0</v>
      </c>
      <c r="W13" s="2">
        <v>0</v>
      </c>
      <c r="X13" s="2">
        <v>0</v>
      </c>
      <c r="Y13" s="2">
        <v>24</v>
      </c>
      <c r="Z13" s="9" t="str">
        <f>SUM(U13,V13,W13,X13)</f>
        <v>0</v>
      </c>
    </row>
    <row r="14" spans="1:26">
      <c r="A14" s="1"/>
      <c r="B14" s="13" t="s">
        <v>24</v>
      </c>
      <c r="C14" s="6">
        <v>0</v>
      </c>
      <c r="D14" s="2">
        <v>0</v>
      </c>
      <c r="E14" s="2">
        <v>0</v>
      </c>
      <c r="F14" s="2">
        <v>0</v>
      </c>
      <c r="G14" s="2">
        <v>12</v>
      </c>
      <c r="H14" s="2" t="str">
        <f>SUM(C14,D14,E14,F14)</f>
        <v>0</v>
      </c>
      <c r="I14" s="6">
        <v>0</v>
      </c>
      <c r="J14" s="2">
        <v>0</v>
      </c>
      <c r="K14" s="2">
        <v>0</v>
      </c>
      <c r="L14" s="2">
        <v>0</v>
      </c>
      <c r="M14" s="2">
        <v>9</v>
      </c>
      <c r="N14" s="2" t="str">
        <f>SUM(I14,J14,K14,L14)</f>
        <v>0</v>
      </c>
      <c r="O14" s="6">
        <v>0</v>
      </c>
      <c r="P14" s="2">
        <v>0</v>
      </c>
      <c r="Q14" s="2">
        <v>0</v>
      </c>
      <c r="R14" s="2">
        <v>0</v>
      </c>
      <c r="S14" s="2">
        <v>33</v>
      </c>
      <c r="T14" s="2" t="str">
        <f>SUM(O14,P14,Q14,R14)</f>
        <v>0</v>
      </c>
      <c r="U14" s="6">
        <v>0</v>
      </c>
      <c r="V14" s="2">
        <v>0</v>
      </c>
      <c r="W14" s="2">
        <v>0</v>
      </c>
      <c r="X14" s="2">
        <v>0</v>
      </c>
      <c r="Y14" s="2">
        <v>10</v>
      </c>
      <c r="Z14" s="9" t="str">
        <f>SUM(U14,V14,W14,X14)</f>
        <v>0</v>
      </c>
    </row>
    <row r="15" spans="1:26">
      <c r="A15" s="1"/>
      <c r="B15" s="13" t="s">
        <v>25</v>
      </c>
      <c r="C15" s="6">
        <v>0</v>
      </c>
      <c r="D15" s="2">
        <v>0</v>
      </c>
      <c r="E15" s="2">
        <v>0</v>
      </c>
      <c r="F15" s="2">
        <v>0</v>
      </c>
      <c r="G15" s="2">
        <v>15</v>
      </c>
      <c r="H15" s="2" t="str">
        <f>SUM(C15,D15,E15,F15)</f>
        <v>0</v>
      </c>
      <c r="I15" s="6">
        <v>0</v>
      </c>
      <c r="J15" s="2">
        <v>0</v>
      </c>
      <c r="K15" s="2">
        <v>0</v>
      </c>
      <c r="L15" s="2">
        <v>0</v>
      </c>
      <c r="M15" s="2">
        <v>26</v>
      </c>
      <c r="N15" s="2" t="str">
        <f>SUM(I15,J15,K15,L15)</f>
        <v>0</v>
      </c>
      <c r="O15" s="6">
        <v>0</v>
      </c>
      <c r="P15" s="2">
        <v>0</v>
      </c>
      <c r="Q15" s="2">
        <v>0</v>
      </c>
      <c r="R15" s="2">
        <v>0</v>
      </c>
      <c r="S15" s="2">
        <v>30</v>
      </c>
      <c r="T15" s="2" t="str">
        <f>SUM(O15,P15,Q15,R15)</f>
        <v>0</v>
      </c>
      <c r="U15" s="6">
        <v>0</v>
      </c>
      <c r="V15" s="2">
        <v>0</v>
      </c>
      <c r="W15" s="2">
        <v>0</v>
      </c>
      <c r="X15" s="2">
        <v>0</v>
      </c>
      <c r="Y15" s="2">
        <v>18</v>
      </c>
      <c r="Z15" s="9" t="str">
        <f>SUM(U15,V15,W15,X15)</f>
        <v>0</v>
      </c>
    </row>
    <row r="16" spans="1:26">
      <c r="A16" s="1"/>
      <c r="B16" s="13" t="s">
        <v>26</v>
      </c>
      <c r="C16" s="6">
        <v>0</v>
      </c>
      <c r="D16" s="2">
        <v>0</v>
      </c>
      <c r="E16" s="2">
        <v>0</v>
      </c>
      <c r="F16" s="2">
        <v>0</v>
      </c>
      <c r="G16" s="2">
        <v>20</v>
      </c>
      <c r="H16" s="2" t="str">
        <f>SUM(C16,D16,E16,F16)</f>
        <v>0</v>
      </c>
      <c r="I16" s="6">
        <v>0</v>
      </c>
      <c r="J16" s="2">
        <v>0</v>
      </c>
      <c r="K16" s="2">
        <v>0</v>
      </c>
      <c r="L16" s="2">
        <v>0</v>
      </c>
      <c r="M16" s="2">
        <v>30</v>
      </c>
      <c r="N16" s="2" t="str">
        <f>SUM(I16,J16,K16,L16)</f>
        <v>0</v>
      </c>
      <c r="O16" s="6">
        <v>0</v>
      </c>
      <c r="P16" s="2">
        <v>0</v>
      </c>
      <c r="Q16" s="2">
        <v>0</v>
      </c>
      <c r="R16" s="2">
        <v>0</v>
      </c>
      <c r="S16" s="2">
        <v>42</v>
      </c>
      <c r="T16" s="2" t="str">
        <f>SUM(O16,P16,Q16,R16)</f>
        <v>0</v>
      </c>
      <c r="U16" s="6">
        <v>0</v>
      </c>
      <c r="V16" s="2">
        <v>0</v>
      </c>
      <c r="W16" s="2">
        <v>0</v>
      </c>
      <c r="X16" s="2">
        <v>0</v>
      </c>
      <c r="Y16" s="2">
        <v>29</v>
      </c>
      <c r="Z16" s="9" t="str">
        <f>SUM(U16,V16,W16,X16)</f>
        <v>0</v>
      </c>
    </row>
    <row r="17" spans="1:26">
      <c r="A17" s="1"/>
      <c r="B17" s="13" t="s">
        <v>27</v>
      </c>
      <c r="C17" s="6">
        <v>0</v>
      </c>
      <c r="D17" s="2">
        <v>0</v>
      </c>
      <c r="E17" s="2">
        <v>0</v>
      </c>
      <c r="F17" s="2">
        <v>0</v>
      </c>
      <c r="G17" s="2">
        <v>14</v>
      </c>
      <c r="H17" s="2" t="str">
        <f>SUM(C17,D17,E17,F17)</f>
        <v>0</v>
      </c>
      <c r="I17" s="6">
        <v>0</v>
      </c>
      <c r="J17" s="2">
        <v>0</v>
      </c>
      <c r="K17" s="2">
        <v>0</v>
      </c>
      <c r="L17" s="2">
        <v>0</v>
      </c>
      <c r="M17" s="2">
        <v>28</v>
      </c>
      <c r="N17" s="2" t="str">
        <f>SUM(I17,J17,K17,L17)</f>
        <v>0</v>
      </c>
      <c r="O17" s="6">
        <v>0</v>
      </c>
      <c r="P17" s="2">
        <v>0</v>
      </c>
      <c r="Q17" s="2">
        <v>0</v>
      </c>
      <c r="R17" s="2">
        <v>0</v>
      </c>
      <c r="S17" s="2">
        <v>54</v>
      </c>
      <c r="T17" s="2" t="str">
        <f>SUM(O17,P17,Q17,R17)</f>
        <v>0</v>
      </c>
      <c r="U17" s="6">
        <v>0</v>
      </c>
      <c r="V17" s="2">
        <v>0</v>
      </c>
      <c r="W17" s="2">
        <v>0</v>
      </c>
      <c r="X17" s="2">
        <v>0</v>
      </c>
      <c r="Y17" s="2">
        <v>38</v>
      </c>
      <c r="Z17" s="9" t="str">
        <f>SUM(U17,V17,W17,X17)</f>
        <v>0</v>
      </c>
    </row>
    <row r="18" spans="1:26">
      <c r="A18" s="1"/>
      <c r="B18" s="13" t="s">
        <v>28</v>
      </c>
      <c r="C18" s="6">
        <v>0</v>
      </c>
      <c r="D18" s="2">
        <v>0</v>
      </c>
      <c r="E18" s="2">
        <v>0</v>
      </c>
      <c r="F18" s="2">
        <v>0</v>
      </c>
      <c r="G18" s="2">
        <v>18</v>
      </c>
      <c r="H18" s="2" t="str">
        <f>SUM(C18,D18,E18,F18)</f>
        <v>0</v>
      </c>
      <c r="I18" s="6">
        <v>0</v>
      </c>
      <c r="J18" s="2">
        <v>0</v>
      </c>
      <c r="K18" s="2">
        <v>0</v>
      </c>
      <c r="L18" s="2">
        <v>0</v>
      </c>
      <c r="M18" s="2">
        <v>24</v>
      </c>
      <c r="N18" s="2" t="str">
        <f>SUM(I18,J18,K18,L18)</f>
        <v>0</v>
      </c>
      <c r="O18" s="6">
        <v>0</v>
      </c>
      <c r="P18" s="2">
        <v>0</v>
      </c>
      <c r="Q18" s="2">
        <v>0</v>
      </c>
      <c r="R18" s="2">
        <v>0</v>
      </c>
      <c r="S18" s="2">
        <v>38</v>
      </c>
      <c r="T18" s="2" t="str">
        <f>SUM(O18,P18,Q18,R18)</f>
        <v>0</v>
      </c>
      <c r="U18" s="6">
        <v>0</v>
      </c>
      <c r="V18" s="2">
        <v>0</v>
      </c>
      <c r="W18" s="2">
        <v>0</v>
      </c>
      <c r="X18" s="2">
        <v>0</v>
      </c>
      <c r="Y18" s="2">
        <v>25</v>
      </c>
      <c r="Z18" s="9" t="str">
        <f>SUM(U18,V18,W18,X18)</f>
        <v>0</v>
      </c>
    </row>
    <row r="19" spans="1:26">
      <c r="A19" s="1"/>
      <c r="B19" s="13" t="s">
        <v>29</v>
      </c>
      <c r="C19" s="6">
        <v>0</v>
      </c>
      <c r="D19" s="2">
        <v>0</v>
      </c>
      <c r="E19" s="2">
        <v>0</v>
      </c>
      <c r="F19" s="2">
        <v>0</v>
      </c>
      <c r="G19" s="2">
        <v>8</v>
      </c>
      <c r="H19" s="2" t="str">
        <f>SUM(C19,D19,E19,F19)</f>
        <v>0</v>
      </c>
      <c r="I19" s="6">
        <v>0</v>
      </c>
      <c r="J19" s="2">
        <v>0</v>
      </c>
      <c r="K19" s="2">
        <v>0</v>
      </c>
      <c r="L19" s="2">
        <v>0</v>
      </c>
      <c r="M19" s="2">
        <v>16</v>
      </c>
      <c r="N19" s="2" t="str">
        <f>SUM(I19,J19,K19,L19)</f>
        <v>0</v>
      </c>
      <c r="O19" s="6">
        <v>0</v>
      </c>
      <c r="P19" s="2">
        <v>0</v>
      </c>
      <c r="Q19" s="2">
        <v>0</v>
      </c>
      <c r="R19" s="2">
        <v>0</v>
      </c>
      <c r="S19" s="2">
        <v>36</v>
      </c>
      <c r="T19" s="2" t="str">
        <f>SUM(O19,P19,Q19,R19)</f>
        <v>0</v>
      </c>
      <c r="U19" s="6">
        <v>0</v>
      </c>
      <c r="V19" s="2">
        <v>0</v>
      </c>
      <c r="W19" s="2">
        <v>0</v>
      </c>
      <c r="X19" s="2">
        <v>0</v>
      </c>
      <c r="Y19" s="2">
        <v>24</v>
      </c>
      <c r="Z19" s="9" t="str">
        <f>SUM(U19,V19,W19,X19)</f>
        <v>0</v>
      </c>
    </row>
    <row r="20" spans="1:26">
      <c r="A20" s="1"/>
      <c r="B20" s="13" t="s">
        <v>30</v>
      </c>
      <c r="C20" s="6">
        <v>0</v>
      </c>
      <c r="D20" s="2">
        <v>0</v>
      </c>
      <c r="E20" s="2">
        <v>0</v>
      </c>
      <c r="F20" s="2">
        <v>0</v>
      </c>
      <c r="G20" s="2">
        <v>9</v>
      </c>
      <c r="H20" s="2" t="str">
        <f>SUM(C20,D20,E20,F20)</f>
        <v>0</v>
      </c>
      <c r="I20" s="6">
        <v>0</v>
      </c>
      <c r="J20" s="2">
        <v>0</v>
      </c>
      <c r="K20" s="2">
        <v>0</v>
      </c>
      <c r="L20" s="2">
        <v>0</v>
      </c>
      <c r="M20" s="2">
        <v>14</v>
      </c>
      <c r="N20" s="2" t="str">
        <f>SUM(I20,J20,K20,L20)</f>
        <v>0</v>
      </c>
      <c r="O20" s="6">
        <v>0</v>
      </c>
      <c r="P20" s="2">
        <v>0</v>
      </c>
      <c r="Q20" s="2">
        <v>0</v>
      </c>
      <c r="R20" s="2">
        <v>0</v>
      </c>
      <c r="S20" s="2">
        <v>25</v>
      </c>
      <c r="T20" s="2" t="str">
        <f>SUM(O20,P20,Q20,R20)</f>
        <v>0</v>
      </c>
      <c r="U20" s="6">
        <v>0</v>
      </c>
      <c r="V20" s="2">
        <v>0</v>
      </c>
      <c r="W20" s="2">
        <v>0</v>
      </c>
      <c r="X20" s="2">
        <v>0</v>
      </c>
      <c r="Y20" s="2">
        <v>15</v>
      </c>
      <c r="Z20" s="9" t="str">
        <f>SUM(U20,V20,W20,X20)</f>
        <v>0</v>
      </c>
    </row>
    <row r="21" spans="1:26">
      <c r="A21" s="1"/>
      <c r="B21" s="14" t="s">
        <v>31</v>
      </c>
      <c r="C21" s="20" t="str">
        <f>SUM(C5:C20)</f>
        <v>0</v>
      </c>
      <c r="D21" s="15" t="str">
        <f>SUM(D5:D20)</f>
        <v>0</v>
      </c>
      <c r="E21" s="15" t="str">
        <f>SUM(E5:E20)</f>
        <v>0</v>
      </c>
      <c r="F21" s="15" t="str">
        <f>SUM(F5:F20)</f>
        <v>0</v>
      </c>
      <c r="G21" s="15" t="str">
        <f>SUM(G5:G20)</f>
        <v>0</v>
      </c>
      <c r="H21" s="15" t="str">
        <f>SUM(H5:H20)</f>
        <v>0</v>
      </c>
      <c r="I21" s="20" t="str">
        <f>SUM(I5:I20)</f>
        <v>0</v>
      </c>
      <c r="J21" s="15" t="str">
        <f>SUM(J5:J20)</f>
        <v>0</v>
      </c>
      <c r="K21" s="15" t="str">
        <f>SUM(K5:K20)</f>
        <v>0</v>
      </c>
      <c r="L21" s="15" t="str">
        <f>SUM(L5:L20)</f>
        <v>0</v>
      </c>
      <c r="M21" s="15" t="str">
        <f>SUM(M5:M20)</f>
        <v>0</v>
      </c>
      <c r="N21" s="15" t="str">
        <f>SUM(N5:N20)</f>
        <v>0</v>
      </c>
      <c r="O21" s="20" t="str">
        <f>SUM(O5:O20)</f>
        <v>0</v>
      </c>
      <c r="P21" s="15" t="str">
        <f>SUM(P5:P20)</f>
        <v>0</v>
      </c>
      <c r="Q21" s="15" t="str">
        <f>SUM(Q5:Q20)</f>
        <v>0</v>
      </c>
      <c r="R21" s="15" t="str">
        <f>SUM(R5:R20)</f>
        <v>0</v>
      </c>
      <c r="S21" s="15" t="str">
        <f>SUM(S5:S20)</f>
        <v>0</v>
      </c>
      <c r="T21" s="15" t="str">
        <f>SUM(T5:T20)</f>
        <v>0</v>
      </c>
      <c r="U21" s="20" t="str">
        <f>SUM(U5:U20)</f>
        <v>0</v>
      </c>
      <c r="V21" s="15" t="str">
        <f>SUM(V5:V20)</f>
        <v>0</v>
      </c>
      <c r="W21" s="15" t="str">
        <f>SUM(W5:W20)</f>
        <v>0</v>
      </c>
      <c r="X21" s="15" t="str">
        <f>SUM(X5:X20)</f>
        <v>0</v>
      </c>
      <c r="Y21" s="15" t="str">
        <f>SUM(Y5:Y20)</f>
        <v>0</v>
      </c>
      <c r="Z21" s="16" t="str">
        <f>SUM(Z5:Z20)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2:H2"/>
    <mergeCell ref="C3:H3"/>
    <mergeCell ref="I2:N2"/>
    <mergeCell ref="I3:N3"/>
    <mergeCell ref="O2:T2"/>
    <mergeCell ref="O3:T3"/>
    <mergeCell ref="U2:Z2"/>
    <mergeCell ref="U3:Z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1"/>
  <sheetViews>
    <sheetView tabSelected="0" workbookViewId="0" showGridLines="true" showRowColHeaders="1">
      <selection activeCell="Z21" sqref="Z21"/>
    </sheetView>
  </sheetViews>
  <sheetFormatPr defaultRowHeight="14.4" outlineLevelRow="0" outlineLevelCol="0"/>
  <cols>
    <col min="2" max="2" width="10.71167" bestFit="true" customWidth="true" style="0"/>
    <col min="3" max="3" width="9.10" style="0"/>
    <col min="4" max="4" width="9.10" style="0"/>
    <col min="5" max="5" width="9.10" style="0"/>
    <col min="6" max="6" width="9.10" style="0"/>
    <col min="7" max="7" width="9.10" style="0"/>
    <col min="8" max="8" width="15" customWidth="true" style="0"/>
    <col min="9" max="9" width="9.10" style="0"/>
    <col min="10" max="10" width="9.10" style="0"/>
    <col min="11" max="11" width="9.10" style="0"/>
    <col min="12" max="12" width="9.10" style="0"/>
    <col min="13" max="13" width="9.10" style="0"/>
    <col min="14" max="14" width="15" customWidth="true" style="0"/>
    <col min="15" max="15" width="9.10" style="0"/>
    <col min="16" max="16" width="9.10" style="0"/>
    <col min="17" max="17" width="9.10" style="0"/>
    <col min="18" max="18" width="9.10" style="0"/>
    <col min="19" max="19" width="9.10" style="0"/>
    <col min="20" max="20" width="15" customWidth="true" style="0"/>
    <col min="21" max="21" width="9.10" style="0"/>
    <col min="22" max="22" width="9.10" style="0"/>
    <col min="23" max="23" width="9.10" style="0"/>
    <col min="24" max="24" width="9.10" style="0"/>
    <col min="25" max="25" width="9.10" style="0"/>
    <col min="26" max="26" width="15" customWidth="true" style="0"/>
  </cols>
  <sheetData>
    <row r="2" spans="1:26">
      <c r="B2" s="10"/>
      <c r="C2" s="17" t="s">
        <v>0</v>
      </c>
      <c r="D2" s="4"/>
      <c r="E2" s="4"/>
      <c r="F2" s="4"/>
      <c r="G2" s="4"/>
      <c r="H2" s="4"/>
      <c r="I2" s="17" t="s">
        <v>1</v>
      </c>
      <c r="J2" s="4"/>
      <c r="K2" s="4"/>
      <c r="L2" s="4"/>
      <c r="M2" s="4"/>
      <c r="N2" s="4"/>
      <c r="O2" s="17" t="s">
        <v>2</v>
      </c>
      <c r="P2" s="4"/>
      <c r="Q2" s="4"/>
      <c r="R2" s="4"/>
      <c r="S2" s="4"/>
      <c r="T2" s="4"/>
      <c r="U2" s="17" t="s">
        <v>3</v>
      </c>
      <c r="V2" s="4"/>
      <c r="W2" s="4"/>
      <c r="X2" s="4"/>
      <c r="Y2" s="4"/>
      <c r="Z2" s="7"/>
    </row>
    <row r="3" spans="1:26">
      <c r="B3" s="11"/>
      <c r="C3" s="18" t="s">
        <v>4</v>
      </c>
      <c r="D3" s="19"/>
      <c r="E3" s="19"/>
      <c r="F3" s="19"/>
      <c r="G3" s="19"/>
      <c r="H3" s="19"/>
      <c r="I3" s="18" t="s">
        <v>5</v>
      </c>
      <c r="J3" s="19"/>
      <c r="K3" s="19"/>
      <c r="L3" s="19"/>
      <c r="M3" s="19"/>
      <c r="N3" s="19"/>
      <c r="O3" s="18" t="s">
        <v>6</v>
      </c>
      <c r="P3" s="19"/>
      <c r="Q3" s="19"/>
      <c r="R3" s="19"/>
      <c r="S3" s="19"/>
      <c r="T3" s="19"/>
      <c r="U3" s="18" t="s">
        <v>7</v>
      </c>
      <c r="V3" s="19"/>
      <c r="W3" s="19"/>
      <c r="X3" s="19"/>
      <c r="Y3" s="19"/>
      <c r="Z3" s="21"/>
    </row>
    <row r="4" spans="1:26">
      <c r="A4" s="1"/>
      <c r="B4" s="12" t="s">
        <v>8</v>
      </c>
      <c r="C4" s="5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5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5" t="s">
        <v>9</v>
      </c>
      <c r="P4" s="3" t="s">
        <v>10</v>
      </c>
      <c r="Q4" s="3" t="s">
        <v>11</v>
      </c>
      <c r="R4" s="3" t="s">
        <v>12</v>
      </c>
      <c r="S4" s="3" t="s">
        <v>13</v>
      </c>
      <c r="T4" s="3" t="s">
        <v>14</v>
      </c>
      <c r="U4" s="5" t="s">
        <v>9</v>
      </c>
      <c r="V4" s="3" t="s">
        <v>10</v>
      </c>
      <c r="W4" s="3" t="s">
        <v>11</v>
      </c>
      <c r="X4" s="3" t="s">
        <v>12</v>
      </c>
      <c r="Y4" s="3" t="s">
        <v>13</v>
      </c>
      <c r="Z4" s="8" t="s">
        <v>14</v>
      </c>
    </row>
    <row r="5" spans="1:26">
      <c r="A5" s="1"/>
      <c r="B5" s="13" t="s">
        <v>15</v>
      </c>
      <c r="C5" s="6">
        <v>0</v>
      </c>
      <c r="D5" s="2">
        <v>1</v>
      </c>
      <c r="E5" s="2">
        <v>0</v>
      </c>
      <c r="F5" s="2">
        <v>0</v>
      </c>
      <c r="G5" s="2">
        <v>0</v>
      </c>
      <c r="H5" s="2" t="str">
        <f>SUM(C5,D5,E5,F5)</f>
        <v>0</v>
      </c>
      <c r="I5" s="6">
        <v>0</v>
      </c>
      <c r="J5" s="2">
        <v>0</v>
      </c>
      <c r="K5" s="2">
        <v>0</v>
      </c>
      <c r="L5" s="2">
        <v>0</v>
      </c>
      <c r="M5" s="2">
        <v>0</v>
      </c>
      <c r="N5" s="2" t="str">
        <f>SUM(I5,J5,K5,L5)</f>
        <v>0</v>
      </c>
      <c r="O5" s="6">
        <v>0</v>
      </c>
      <c r="P5" s="2">
        <v>0</v>
      </c>
      <c r="Q5" s="2">
        <v>0</v>
      </c>
      <c r="R5" s="2">
        <v>0</v>
      </c>
      <c r="S5" s="2">
        <v>0</v>
      </c>
      <c r="T5" s="2" t="str">
        <f>SUM(O5,P5,Q5,R5)</f>
        <v>0</v>
      </c>
      <c r="U5" s="6">
        <v>0</v>
      </c>
      <c r="V5" s="2">
        <v>0</v>
      </c>
      <c r="W5" s="2">
        <v>0</v>
      </c>
      <c r="X5" s="2">
        <v>0</v>
      </c>
      <c r="Y5" s="2">
        <v>0</v>
      </c>
      <c r="Z5" s="9" t="str">
        <f>SUM(U5,V5,W5,X5)</f>
        <v>0</v>
      </c>
    </row>
    <row r="6" spans="1:26">
      <c r="A6" s="1"/>
      <c r="B6" s="13" t="s">
        <v>16</v>
      </c>
      <c r="C6" s="6">
        <v>0</v>
      </c>
      <c r="D6" s="2">
        <v>0</v>
      </c>
      <c r="E6" s="2">
        <v>0</v>
      </c>
      <c r="F6" s="2">
        <v>0</v>
      </c>
      <c r="G6" s="2">
        <v>0</v>
      </c>
      <c r="H6" s="2" t="str">
        <f>SUM(C6,D6,E6,F6)</f>
        <v>0</v>
      </c>
      <c r="I6" s="6">
        <v>0</v>
      </c>
      <c r="J6" s="2">
        <v>0</v>
      </c>
      <c r="K6" s="2">
        <v>0</v>
      </c>
      <c r="L6" s="2">
        <v>0</v>
      </c>
      <c r="M6" s="2">
        <v>0</v>
      </c>
      <c r="N6" s="2" t="str">
        <f>SUM(I6,J6,K6,L6)</f>
        <v>0</v>
      </c>
      <c r="O6" s="6">
        <v>0</v>
      </c>
      <c r="P6" s="2">
        <v>0</v>
      </c>
      <c r="Q6" s="2">
        <v>0</v>
      </c>
      <c r="R6" s="2">
        <v>0</v>
      </c>
      <c r="S6" s="2">
        <v>0</v>
      </c>
      <c r="T6" s="2" t="str">
        <f>SUM(O6,P6,Q6,R6)</f>
        <v>0</v>
      </c>
      <c r="U6" s="6">
        <v>0</v>
      </c>
      <c r="V6" s="2">
        <v>0</v>
      </c>
      <c r="W6" s="2">
        <v>0</v>
      </c>
      <c r="X6" s="2">
        <v>0</v>
      </c>
      <c r="Y6" s="2">
        <v>0</v>
      </c>
      <c r="Z6" s="9" t="str">
        <f>SUM(U6,V6,W6,X6)</f>
        <v>0</v>
      </c>
    </row>
    <row r="7" spans="1:26">
      <c r="A7" s="1"/>
      <c r="B7" s="13" t="s">
        <v>17</v>
      </c>
      <c r="C7" s="6">
        <v>0</v>
      </c>
      <c r="D7" s="2">
        <v>1</v>
      </c>
      <c r="E7" s="2">
        <v>0</v>
      </c>
      <c r="F7" s="2">
        <v>0</v>
      </c>
      <c r="G7" s="2">
        <v>0</v>
      </c>
      <c r="H7" s="2" t="str">
        <f>SUM(C7,D7,E7,F7)</f>
        <v>0</v>
      </c>
      <c r="I7" s="6">
        <v>0</v>
      </c>
      <c r="J7" s="2">
        <v>1</v>
      </c>
      <c r="K7" s="2">
        <v>0</v>
      </c>
      <c r="L7" s="2">
        <v>0</v>
      </c>
      <c r="M7" s="2">
        <v>0</v>
      </c>
      <c r="N7" s="2" t="str">
        <f>SUM(I7,J7,K7,L7)</f>
        <v>0</v>
      </c>
      <c r="O7" s="6">
        <v>0</v>
      </c>
      <c r="P7" s="2">
        <v>2</v>
      </c>
      <c r="Q7" s="2">
        <v>0</v>
      </c>
      <c r="R7" s="2">
        <v>0</v>
      </c>
      <c r="S7" s="2">
        <v>0</v>
      </c>
      <c r="T7" s="2" t="str">
        <f>SUM(O7,P7,Q7,R7)</f>
        <v>0</v>
      </c>
      <c r="U7" s="6">
        <v>0</v>
      </c>
      <c r="V7" s="2">
        <v>0</v>
      </c>
      <c r="W7" s="2">
        <v>0</v>
      </c>
      <c r="X7" s="2">
        <v>0</v>
      </c>
      <c r="Y7" s="2">
        <v>0</v>
      </c>
      <c r="Z7" s="9" t="str">
        <f>SUM(U7,V7,W7,X7)</f>
        <v>0</v>
      </c>
    </row>
    <row r="8" spans="1:26">
      <c r="A8" s="1"/>
      <c r="B8" s="13" t="s">
        <v>18</v>
      </c>
      <c r="C8" s="6">
        <v>0</v>
      </c>
      <c r="D8" s="2">
        <v>0</v>
      </c>
      <c r="E8" s="2">
        <v>0</v>
      </c>
      <c r="F8" s="2">
        <v>0</v>
      </c>
      <c r="G8" s="2">
        <v>0</v>
      </c>
      <c r="H8" s="2" t="str">
        <f>SUM(C8,D8,E8,F8)</f>
        <v>0</v>
      </c>
      <c r="I8" s="6">
        <v>0</v>
      </c>
      <c r="J8" s="2">
        <v>0</v>
      </c>
      <c r="K8" s="2">
        <v>0</v>
      </c>
      <c r="L8" s="2">
        <v>0</v>
      </c>
      <c r="M8" s="2">
        <v>0</v>
      </c>
      <c r="N8" s="2" t="str">
        <f>SUM(I8,J8,K8,L8)</f>
        <v>0</v>
      </c>
      <c r="O8" s="6">
        <v>0</v>
      </c>
      <c r="P8" s="2">
        <v>1</v>
      </c>
      <c r="Q8" s="2">
        <v>0</v>
      </c>
      <c r="R8" s="2">
        <v>0</v>
      </c>
      <c r="S8" s="2">
        <v>0</v>
      </c>
      <c r="T8" s="2" t="str">
        <f>SUM(O8,P8,Q8,R8)</f>
        <v>0</v>
      </c>
      <c r="U8" s="6">
        <v>0</v>
      </c>
      <c r="V8" s="2">
        <v>1</v>
      </c>
      <c r="W8" s="2">
        <v>0</v>
      </c>
      <c r="X8" s="2">
        <v>0</v>
      </c>
      <c r="Y8" s="2">
        <v>0</v>
      </c>
      <c r="Z8" s="9" t="str">
        <f>SUM(U8,V8,W8,X8)</f>
        <v>0</v>
      </c>
    </row>
    <row r="9" spans="1:26">
      <c r="A9" s="1"/>
      <c r="B9" s="13" t="s">
        <v>19</v>
      </c>
      <c r="C9" s="6">
        <v>0</v>
      </c>
      <c r="D9" s="2">
        <v>0</v>
      </c>
      <c r="E9" s="2">
        <v>0</v>
      </c>
      <c r="F9" s="2">
        <v>0</v>
      </c>
      <c r="G9" s="2">
        <v>0</v>
      </c>
      <c r="H9" s="2" t="str">
        <f>SUM(C9,D9,E9,F9)</f>
        <v>0</v>
      </c>
      <c r="I9" s="6">
        <v>0</v>
      </c>
      <c r="J9" s="2">
        <v>0</v>
      </c>
      <c r="K9" s="2">
        <v>0</v>
      </c>
      <c r="L9" s="2">
        <v>0</v>
      </c>
      <c r="M9" s="2">
        <v>0</v>
      </c>
      <c r="N9" s="2" t="str">
        <f>SUM(I9,J9,K9,L9)</f>
        <v>0</v>
      </c>
      <c r="O9" s="6">
        <v>0</v>
      </c>
      <c r="P9" s="2">
        <v>0</v>
      </c>
      <c r="Q9" s="2">
        <v>0</v>
      </c>
      <c r="R9" s="2">
        <v>0</v>
      </c>
      <c r="S9" s="2">
        <v>0</v>
      </c>
      <c r="T9" s="2" t="str">
        <f>SUM(O9,P9,Q9,R9)</f>
        <v>0</v>
      </c>
      <c r="U9" s="6">
        <v>0</v>
      </c>
      <c r="V9" s="2">
        <v>0</v>
      </c>
      <c r="W9" s="2">
        <v>0</v>
      </c>
      <c r="X9" s="2">
        <v>0</v>
      </c>
      <c r="Y9" s="2">
        <v>0</v>
      </c>
      <c r="Z9" s="9" t="str">
        <f>SUM(U9,V9,W9,X9)</f>
        <v>0</v>
      </c>
    </row>
    <row r="10" spans="1:26">
      <c r="A10" s="1"/>
      <c r="B10" s="13" t="s">
        <v>20</v>
      </c>
      <c r="C10" s="6">
        <v>0</v>
      </c>
      <c r="D10" s="2">
        <v>1</v>
      </c>
      <c r="E10" s="2">
        <v>0</v>
      </c>
      <c r="F10" s="2">
        <v>0</v>
      </c>
      <c r="G10" s="2">
        <v>0</v>
      </c>
      <c r="H10" s="2" t="str">
        <f>SUM(C10,D10,E10,F10)</f>
        <v>0</v>
      </c>
      <c r="I10" s="6">
        <v>0</v>
      </c>
      <c r="J10" s="2">
        <v>0</v>
      </c>
      <c r="K10" s="2">
        <v>0</v>
      </c>
      <c r="L10" s="2">
        <v>0</v>
      </c>
      <c r="M10" s="2">
        <v>0</v>
      </c>
      <c r="N10" s="2" t="str">
        <f>SUM(I10,J10,K10,L10)</f>
        <v>0</v>
      </c>
      <c r="O10" s="6">
        <v>0</v>
      </c>
      <c r="P10" s="2">
        <v>0</v>
      </c>
      <c r="Q10" s="2">
        <v>0</v>
      </c>
      <c r="R10" s="2">
        <v>0</v>
      </c>
      <c r="S10" s="2">
        <v>0</v>
      </c>
      <c r="T10" s="2" t="str">
        <f>SUM(O10,P10,Q10,R10)</f>
        <v>0</v>
      </c>
      <c r="U10" s="6">
        <v>0</v>
      </c>
      <c r="V10" s="2">
        <v>0</v>
      </c>
      <c r="W10" s="2">
        <v>0</v>
      </c>
      <c r="X10" s="2">
        <v>0</v>
      </c>
      <c r="Y10" s="2">
        <v>0</v>
      </c>
      <c r="Z10" s="9" t="str">
        <f>SUM(U10,V10,W10,X10)</f>
        <v>0</v>
      </c>
    </row>
    <row r="11" spans="1:26">
      <c r="A11" s="1"/>
      <c r="B11" s="13" t="s">
        <v>21</v>
      </c>
      <c r="C11" s="6">
        <v>0</v>
      </c>
      <c r="D11" s="2">
        <v>0</v>
      </c>
      <c r="E11" s="2">
        <v>0</v>
      </c>
      <c r="F11" s="2">
        <v>0</v>
      </c>
      <c r="G11" s="2">
        <v>0</v>
      </c>
      <c r="H11" s="2" t="str">
        <f>SUM(C11,D11,E11,F11)</f>
        <v>0</v>
      </c>
      <c r="I11" s="6">
        <v>0</v>
      </c>
      <c r="J11" s="2">
        <v>0</v>
      </c>
      <c r="K11" s="2">
        <v>0</v>
      </c>
      <c r="L11" s="2">
        <v>0</v>
      </c>
      <c r="M11" s="2">
        <v>0</v>
      </c>
      <c r="N11" s="2" t="str">
        <f>SUM(I11,J11,K11,L11)</f>
        <v>0</v>
      </c>
      <c r="O11" s="6">
        <v>0</v>
      </c>
      <c r="P11" s="2">
        <v>0</v>
      </c>
      <c r="Q11" s="2">
        <v>0</v>
      </c>
      <c r="R11" s="2">
        <v>0</v>
      </c>
      <c r="S11" s="2">
        <v>0</v>
      </c>
      <c r="T11" s="2" t="str">
        <f>SUM(O11,P11,Q11,R11)</f>
        <v>0</v>
      </c>
      <c r="U11" s="6">
        <v>0</v>
      </c>
      <c r="V11" s="2">
        <v>1</v>
      </c>
      <c r="W11" s="2">
        <v>0</v>
      </c>
      <c r="X11" s="2">
        <v>0</v>
      </c>
      <c r="Y11" s="2">
        <v>0</v>
      </c>
      <c r="Z11" s="9" t="str">
        <f>SUM(U11,V11,W11,X11)</f>
        <v>0</v>
      </c>
    </row>
    <row r="12" spans="1:26">
      <c r="A12" s="1"/>
      <c r="B12" s="13" t="s">
        <v>22</v>
      </c>
      <c r="C12" s="6">
        <v>0</v>
      </c>
      <c r="D12" s="2">
        <v>0</v>
      </c>
      <c r="E12" s="2">
        <v>0</v>
      </c>
      <c r="F12" s="2">
        <v>0</v>
      </c>
      <c r="G12" s="2">
        <v>0</v>
      </c>
      <c r="H12" s="2" t="str">
        <f>SUM(C12,D12,E12,F12)</f>
        <v>0</v>
      </c>
      <c r="I12" s="6">
        <v>0</v>
      </c>
      <c r="J12" s="2">
        <v>0</v>
      </c>
      <c r="K12" s="2">
        <v>0</v>
      </c>
      <c r="L12" s="2">
        <v>0</v>
      </c>
      <c r="M12" s="2">
        <v>0</v>
      </c>
      <c r="N12" s="2" t="str">
        <f>SUM(I12,J12,K12,L12)</f>
        <v>0</v>
      </c>
      <c r="O12" s="6">
        <v>0</v>
      </c>
      <c r="P12" s="2">
        <v>1</v>
      </c>
      <c r="Q12" s="2">
        <v>0</v>
      </c>
      <c r="R12" s="2">
        <v>0</v>
      </c>
      <c r="S12" s="2">
        <v>0</v>
      </c>
      <c r="T12" s="2" t="str">
        <f>SUM(O12,P12,Q12,R12)</f>
        <v>0</v>
      </c>
      <c r="U12" s="6">
        <v>0</v>
      </c>
      <c r="V12" s="2">
        <v>0</v>
      </c>
      <c r="W12" s="2">
        <v>0</v>
      </c>
      <c r="X12" s="2">
        <v>0</v>
      </c>
      <c r="Y12" s="2">
        <v>0</v>
      </c>
      <c r="Z12" s="9" t="str">
        <f>SUM(U12,V12,W12,X12)</f>
        <v>0</v>
      </c>
    </row>
    <row r="13" spans="1:26">
      <c r="A13" s="1"/>
      <c r="B13" s="13" t="s">
        <v>23</v>
      </c>
      <c r="C13" s="6">
        <v>0</v>
      </c>
      <c r="D13" s="2">
        <v>1</v>
      </c>
      <c r="E13" s="2">
        <v>0</v>
      </c>
      <c r="F13" s="2">
        <v>0</v>
      </c>
      <c r="G13" s="2">
        <v>0</v>
      </c>
      <c r="H13" s="2" t="str">
        <f>SUM(C13,D13,E13,F13)</f>
        <v>0</v>
      </c>
      <c r="I13" s="6">
        <v>0</v>
      </c>
      <c r="J13" s="2">
        <v>0</v>
      </c>
      <c r="K13" s="2">
        <v>0</v>
      </c>
      <c r="L13" s="2">
        <v>0</v>
      </c>
      <c r="M13" s="2">
        <v>0</v>
      </c>
      <c r="N13" s="2" t="str">
        <f>SUM(I13,J13,K13,L13)</f>
        <v>0</v>
      </c>
      <c r="O13" s="6">
        <v>0</v>
      </c>
      <c r="P13" s="2">
        <v>0</v>
      </c>
      <c r="Q13" s="2">
        <v>0</v>
      </c>
      <c r="R13" s="2">
        <v>0</v>
      </c>
      <c r="S13" s="2">
        <v>0</v>
      </c>
      <c r="T13" s="2" t="str">
        <f>SUM(O13,P13,Q13,R13)</f>
        <v>0</v>
      </c>
      <c r="U13" s="6">
        <v>0</v>
      </c>
      <c r="V13" s="2">
        <v>0</v>
      </c>
      <c r="W13" s="2">
        <v>0</v>
      </c>
      <c r="X13" s="2">
        <v>0</v>
      </c>
      <c r="Y13" s="2">
        <v>0</v>
      </c>
      <c r="Z13" s="9" t="str">
        <f>SUM(U13,V13,W13,X13)</f>
        <v>0</v>
      </c>
    </row>
    <row r="14" spans="1:26">
      <c r="A14" s="1"/>
      <c r="B14" s="13" t="s">
        <v>24</v>
      </c>
      <c r="C14" s="6">
        <v>0</v>
      </c>
      <c r="D14" s="2">
        <v>0</v>
      </c>
      <c r="E14" s="2">
        <v>0</v>
      </c>
      <c r="F14" s="2">
        <v>0</v>
      </c>
      <c r="G14" s="2">
        <v>0</v>
      </c>
      <c r="H14" s="2" t="str">
        <f>SUM(C14,D14,E14,F14)</f>
        <v>0</v>
      </c>
      <c r="I14" s="6">
        <v>0</v>
      </c>
      <c r="J14" s="2">
        <v>0</v>
      </c>
      <c r="K14" s="2">
        <v>0</v>
      </c>
      <c r="L14" s="2">
        <v>0</v>
      </c>
      <c r="M14" s="2">
        <v>0</v>
      </c>
      <c r="N14" s="2" t="str">
        <f>SUM(I14,J14,K14,L14)</f>
        <v>0</v>
      </c>
      <c r="O14" s="6">
        <v>0</v>
      </c>
      <c r="P14" s="2">
        <v>0</v>
      </c>
      <c r="Q14" s="2">
        <v>0</v>
      </c>
      <c r="R14" s="2">
        <v>0</v>
      </c>
      <c r="S14" s="2">
        <v>0</v>
      </c>
      <c r="T14" s="2" t="str">
        <f>SUM(O14,P14,Q14,R14)</f>
        <v>0</v>
      </c>
      <c r="U14" s="6">
        <v>0</v>
      </c>
      <c r="V14" s="2">
        <v>0</v>
      </c>
      <c r="W14" s="2">
        <v>0</v>
      </c>
      <c r="X14" s="2">
        <v>0</v>
      </c>
      <c r="Y14" s="2">
        <v>0</v>
      </c>
      <c r="Z14" s="9" t="str">
        <f>SUM(U14,V14,W14,X14)</f>
        <v>0</v>
      </c>
    </row>
    <row r="15" spans="1:26">
      <c r="A15" s="1"/>
      <c r="B15" s="13" t="s">
        <v>25</v>
      </c>
      <c r="C15" s="6">
        <v>0</v>
      </c>
      <c r="D15" s="2">
        <v>1</v>
      </c>
      <c r="E15" s="2">
        <v>0</v>
      </c>
      <c r="F15" s="2">
        <v>0</v>
      </c>
      <c r="G15" s="2">
        <v>0</v>
      </c>
      <c r="H15" s="2" t="str">
        <f>SUM(C15,D15,E15,F15)</f>
        <v>0</v>
      </c>
      <c r="I15" s="6">
        <v>0</v>
      </c>
      <c r="J15" s="2">
        <v>0</v>
      </c>
      <c r="K15" s="2">
        <v>0</v>
      </c>
      <c r="L15" s="2">
        <v>0</v>
      </c>
      <c r="M15" s="2">
        <v>0</v>
      </c>
      <c r="N15" s="2" t="str">
        <f>SUM(I15,J15,K15,L15)</f>
        <v>0</v>
      </c>
      <c r="O15" s="6">
        <v>0</v>
      </c>
      <c r="P15" s="2">
        <v>0</v>
      </c>
      <c r="Q15" s="2">
        <v>0</v>
      </c>
      <c r="R15" s="2">
        <v>0</v>
      </c>
      <c r="S15" s="2">
        <v>0</v>
      </c>
      <c r="T15" s="2" t="str">
        <f>SUM(O15,P15,Q15,R15)</f>
        <v>0</v>
      </c>
      <c r="U15" s="6">
        <v>0</v>
      </c>
      <c r="V15" s="2">
        <v>0</v>
      </c>
      <c r="W15" s="2">
        <v>0</v>
      </c>
      <c r="X15" s="2">
        <v>0</v>
      </c>
      <c r="Y15" s="2">
        <v>0</v>
      </c>
      <c r="Z15" s="9" t="str">
        <f>SUM(U15,V15,W15,X15)</f>
        <v>0</v>
      </c>
    </row>
    <row r="16" spans="1:26">
      <c r="A16" s="1"/>
      <c r="B16" s="13" t="s">
        <v>26</v>
      </c>
      <c r="C16" s="6">
        <v>0</v>
      </c>
      <c r="D16" s="2">
        <v>0</v>
      </c>
      <c r="E16" s="2">
        <v>0</v>
      </c>
      <c r="F16" s="2">
        <v>0</v>
      </c>
      <c r="G16" s="2">
        <v>0</v>
      </c>
      <c r="H16" s="2" t="str">
        <f>SUM(C16,D16,E16,F16)</f>
        <v>0</v>
      </c>
      <c r="I16" s="6">
        <v>0</v>
      </c>
      <c r="J16" s="2">
        <v>0</v>
      </c>
      <c r="K16" s="2">
        <v>0</v>
      </c>
      <c r="L16" s="2">
        <v>0</v>
      </c>
      <c r="M16" s="2">
        <v>0</v>
      </c>
      <c r="N16" s="2" t="str">
        <f>SUM(I16,J16,K16,L16)</f>
        <v>0</v>
      </c>
      <c r="O16" s="6">
        <v>0</v>
      </c>
      <c r="P16" s="2">
        <v>1</v>
      </c>
      <c r="Q16" s="2">
        <v>0</v>
      </c>
      <c r="R16" s="2">
        <v>0</v>
      </c>
      <c r="S16" s="2">
        <v>0</v>
      </c>
      <c r="T16" s="2" t="str">
        <f>SUM(O16,P16,Q16,R16)</f>
        <v>0</v>
      </c>
      <c r="U16" s="6">
        <v>0</v>
      </c>
      <c r="V16" s="2">
        <v>0</v>
      </c>
      <c r="W16" s="2">
        <v>0</v>
      </c>
      <c r="X16" s="2">
        <v>0</v>
      </c>
      <c r="Y16" s="2">
        <v>0</v>
      </c>
      <c r="Z16" s="9" t="str">
        <f>SUM(U16,V16,W16,X16)</f>
        <v>0</v>
      </c>
    </row>
    <row r="17" spans="1:26">
      <c r="A17" s="1"/>
      <c r="B17" s="13" t="s">
        <v>27</v>
      </c>
      <c r="C17" s="6">
        <v>0</v>
      </c>
      <c r="D17" s="2">
        <v>0</v>
      </c>
      <c r="E17" s="2">
        <v>0</v>
      </c>
      <c r="F17" s="2">
        <v>0</v>
      </c>
      <c r="G17" s="2">
        <v>0</v>
      </c>
      <c r="H17" s="2" t="str">
        <f>SUM(C17,D17,E17,F17)</f>
        <v>0</v>
      </c>
      <c r="I17" s="6">
        <v>0</v>
      </c>
      <c r="J17" s="2">
        <v>0</v>
      </c>
      <c r="K17" s="2">
        <v>0</v>
      </c>
      <c r="L17" s="2">
        <v>0</v>
      </c>
      <c r="M17" s="2">
        <v>0</v>
      </c>
      <c r="N17" s="2" t="str">
        <f>SUM(I17,J17,K17,L17)</f>
        <v>0</v>
      </c>
      <c r="O17" s="6">
        <v>0</v>
      </c>
      <c r="P17" s="2">
        <v>0</v>
      </c>
      <c r="Q17" s="2">
        <v>0</v>
      </c>
      <c r="R17" s="2">
        <v>0</v>
      </c>
      <c r="S17" s="2">
        <v>0</v>
      </c>
      <c r="T17" s="2" t="str">
        <f>SUM(O17,P17,Q17,R17)</f>
        <v>0</v>
      </c>
      <c r="U17" s="6">
        <v>0</v>
      </c>
      <c r="V17" s="2">
        <v>0</v>
      </c>
      <c r="W17" s="2">
        <v>0</v>
      </c>
      <c r="X17" s="2">
        <v>0</v>
      </c>
      <c r="Y17" s="2">
        <v>0</v>
      </c>
      <c r="Z17" s="9" t="str">
        <f>SUM(U17,V17,W17,X17)</f>
        <v>0</v>
      </c>
    </row>
    <row r="18" spans="1:26">
      <c r="A18" s="1"/>
      <c r="B18" s="13" t="s">
        <v>28</v>
      </c>
      <c r="C18" s="6">
        <v>1</v>
      </c>
      <c r="D18" s="2">
        <v>0</v>
      </c>
      <c r="E18" s="2">
        <v>0</v>
      </c>
      <c r="F18" s="2">
        <v>0</v>
      </c>
      <c r="G18" s="2">
        <v>0</v>
      </c>
      <c r="H18" s="2" t="str">
        <f>SUM(C18,D18,E18,F18)</f>
        <v>0</v>
      </c>
      <c r="I18" s="6">
        <v>0</v>
      </c>
      <c r="J18" s="2">
        <v>0</v>
      </c>
      <c r="K18" s="2">
        <v>0</v>
      </c>
      <c r="L18" s="2">
        <v>0</v>
      </c>
      <c r="M18" s="2">
        <v>0</v>
      </c>
      <c r="N18" s="2" t="str">
        <f>SUM(I18,J18,K18,L18)</f>
        <v>0</v>
      </c>
      <c r="O18" s="6">
        <v>0</v>
      </c>
      <c r="P18" s="2">
        <v>0</v>
      </c>
      <c r="Q18" s="2">
        <v>0</v>
      </c>
      <c r="R18" s="2">
        <v>0</v>
      </c>
      <c r="S18" s="2">
        <v>0</v>
      </c>
      <c r="T18" s="2" t="str">
        <f>SUM(O18,P18,Q18,R18)</f>
        <v>0</v>
      </c>
      <c r="U18" s="6">
        <v>0</v>
      </c>
      <c r="V18" s="2">
        <v>0</v>
      </c>
      <c r="W18" s="2">
        <v>0</v>
      </c>
      <c r="X18" s="2">
        <v>0</v>
      </c>
      <c r="Y18" s="2">
        <v>0</v>
      </c>
      <c r="Z18" s="9" t="str">
        <f>SUM(U18,V18,W18,X18)</f>
        <v>0</v>
      </c>
    </row>
    <row r="19" spans="1:26">
      <c r="A19" s="1"/>
      <c r="B19" s="13" t="s">
        <v>29</v>
      </c>
      <c r="C19" s="6">
        <v>0</v>
      </c>
      <c r="D19" s="2">
        <v>0</v>
      </c>
      <c r="E19" s="2">
        <v>0</v>
      </c>
      <c r="F19" s="2">
        <v>0</v>
      </c>
      <c r="G19" s="2">
        <v>0</v>
      </c>
      <c r="H19" s="2" t="str">
        <f>SUM(C19,D19,E19,F19)</f>
        <v>0</v>
      </c>
      <c r="I19" s="6">
        <v>0</v>
      </c>
      <c r="J19" s="2">
        <v>0</v>
      </c>
      <c r="K19" s="2">
        <v>0</v>
      </c>
      <c r="L19" s="2">
        <v>0</v>
      </c>
      <c r="M19" s="2">
        <v>0</v>
      </c>
      <c r="N19" s="2" t="str">
        <f>SUM(I19,J19,K19,L19)</f>
        <v>0</v>
      </c>
      <c r="O19" s="6">
        <v>0</v>
      </c>
      <c r="P19" s="2">
        <v>0</v>
      </c>
      <c r="Q19" s="2">
        <v>0</v>
      </c>
      <c r="R19" s="2">
        <v>0</v>
      </c>
      <c r="S19" s="2">
        <v>0</v>
      </c>
      <c r="T19" s="2" t="str">
        <f>SUM(O19,P19,Q19,R19)</f>
        <v>0</v>
      </c>
      <c r="U19" s="6">
        <v>0</v>
      </c>
      <c r="V19" s="2">
        <v>0</v>
      </c>
      <c r="W19" s="2">
        <v>0</v>
      </c>
      <c r="X19" s="2">
        <v>0</v>
      </c>
      <c r="Y19" s="2">
        <v>0</v>
      </c>
      <c r="Z19" s="9" t="str">
        <f>SUM(U19,V19,W19,X19)</f>
        <v>0</v>
      </c>
    </row>
    <row r="20" spans="1:26">
      <c r="A20" s="1"/>
      <c r="B20" s="13" t="s">
        <v>30</v>
      </c>
      <c r="C20" s="6">
        <v>0</v>
      </c>
      <c r="D20" s="2">
        <v>0</v>
      </c>
      <c r="E20" s="2">
        <v>0</v>
      </c>
      <c r="F20" s="2">
        <v>0</v>
      </c>
      <c r="G20" s="2">
        <v>0</v>
      </c>
      <c r="H20" s="2" t="str">
        <f>SUM(C20,D20,E20,F20)</f>
        <v>0</v>
      </c>
      <c r="I20" s="6">
        <v>0</v>
      </c>
      <c r="J20" s="2">
        <v>0</v>
      </c>
      <c r="K20" s="2">
        <v>0</v>
      </c>
      <c r="L20" s="2">
        <v>0</v>
      </c>
      <c r="M20" s="2">
        <v>0</v>
      </c>
      <c r="N20" s="2" t="str">
        <f>SUM(I20,J20,K20,L20)</f>
        <v>0</v>
      </c>
      <c r="O20" s="6">
        <v>0</v>
      </c>
      <c r="P20" s="2">
        <v>0</v>
      </c>
      <c r="Q20" s="2">
        <v>0</v>
      </c>
      <c r="R20" s="2">
        <v>0</v>
      </c>
      <c r="S20" s="2">
        <v>0</v>
      </c>
      <c r="T20" s="2" t="str">
        <f>SUM(O20,P20,Q20,R20)</f>
        <v>0</v>
      </c>
      <c r="U20" s="6">
        <v>0</v>
      </c>
      <c r="V20" s="2">
        <v>0</v>
      </c>
      <c r="W20" s="2">
        <v>0</v>
      </c>
      <c r="X20" s="2">
        <v>0</v>
      </c>
      <c r="Y20" s="2">
        <v>0</v>
      </c>
      <c r="Z20" s="9" t="str">
        <f>SUM(U20,V20,W20,X20)</f>
        <v>0</v>
      </c>
    </row>
    <row r="21" spans="1:26">
      <c r="A21" s="1"/>
      <c r="B21" s="14" t="s">
        <v>31</v>
      </c>
      <c r="C21" s="20" t="str">
        <f>SUM(C5:C20)</f>
        <v>0</v>
      </c>
      <c r="D21" s="15" t="str">
        <f>SUM(D5:D20)</f>
        <v>0</v>
      </c>
      <c r="E21" s="15" t="str">
        <f>SUM(E5:E20)</f>
        <v>0</v>
      </c>
      <c r="F21" s="15" t="str">
        <f>SUM(F5:F20)</f>
        <v>0</v>
      </c>
      <c r="G21" s="15" t="str">
        <f>SUM(G5:G20)</f>
        <v>0</v>
      </c>
      <c r="H21" s="15" t="str">
        <f>SUM(H5:H20)</f>
        <v>0</v>
      </c>
      <c r="I21" s="20" t="str">
        <f>SUM(I5:I20)</f>
        <v>0</v>
      </c>
      <c r="J21" s="15" t="str">
        <f>SUM(J5:J20)</f>
        <v>0</v>
      </c>
      <c r="K21" s="15" t="str">
        <f>SUM(K5:K20)</f>
        <v>0</v>
      </c>
      <c r="L21" s="15" t="str">
        <f>SUM(L5:L20)</f>
        <v>0</v>
      </c>
      <c r="M21" s="15" t="str">
        <f>SUM(M5:M20)</f>
        <v>0</v>
      </c>
      <c r="N21" s="15" t="str">
        <f>SUM(N5:N20)</f>
        <v>0</v>
      </c>
      <c r="O21" s="20" t="str">
        <f>SUM(O5:O20)</f>
        <v>0</v>
      </c>
      <c r="P21" s="15" t="str">
        <f>SUM(P5:P20)</f>
        <v>0</v>
      </c>
      <c r="Q21" s="15" t="str">
        <f>SUM(Q5:Q20)</f>
        <v>0</v>
      </c>
      <c r="R21" s="15" t="str">
        <f>SUM(R5:R20)</f>
        <v>0</v>
      </c>
      <c r="S21" s="15" t="str">
        <f>SUM(S5:S20)</f>
        <v>0</v>
      </c>
      <c r="T21" s="15" t="str">
        <f>SUM(T5:T20)</f>
        <v>0</v>
      </c>
      <c r="U21" s="20" t="str">
        <f>SUM(U5:U20)</f>
        <v>0</v>
      </c>
      <c r="V21" s="15" t="str">
        <f>SUM(V5:V20)</f>
        <v>0</v>
      </c>
      <c r="W21" s="15" t="str">
        <f>SUM(W5:W20)</f>
        <v>0</v>
      </c>
      <c r="X21" s="15" t="str">
        <f>SUM(X5:X20)</f>
        <v>0</v>
      </c>
      <c r="Y21" s="15" t="str">
        <f>SUM(Y5:Y20)</f>
        <v>0</v>
      </c>
      <c r="Z21" s="16" t="str">
        <f>SUM(Z5:Z20)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2:H2"/>
    <mergeCell ref="C3:H3"/>
    <mergeCell ref="I2:N2"/>
    <mergeCell ref="I3:N3"/>
    <mergeCell ref="O2:T2"/>
    <mergeCell ref="O3:T3"/>
    <mergeCell ref="U2:Z2"/>
    <mergeCell ref="U3:Z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1"/>
  <sheetViews>
    <sheetView tabSelected="0" workbookViewId="0" showGridLines="true" showRowColHeaders="1">
      <selection activeCell="Z21" sqref="Z21"/>
    </sheetView>
  </sheetViews>
  <sheetFormatPr defaultRowHeight="14.4" outlineLevelRow="0" outlineLevelCol="0"/>
  <cols>
    <col min="2" max="2" width="10.71167" bestFit="true" customWidth="true" style="0"/>
    <col min="3" max="3" width="9.10" style="0"/>
    <col min="4" max="4" width="9.10" style="0"/>
    <col min="5" max="5" width="9.10" style="0"/>
    <col min="6" max="6" width="9.10" style="0"/>
    <col min="7" max="7" width="9.10" style="0"/>
    <col min="8" max="8" width="15" customWidth="true" style="0"/>
    <col min="9" max="9" width="9.10" style="0"/>
    <col min="10" max="10" width="9.10" style="0"/>
    <col min="11" max="11" width="9.10" style="0"/>
    <col min="12" max="12" width="9.10" style="0"/>
    <col min="13" max="13" width="9.10" style="0"/>
    <col min="14" max="14" width="15" customWidth="true" style="0"/>
    <col min="15" max="15" width="9.10" style="0"/>
    <col min="16" max="16" width="9.10" style="0"/>
    <col min="17" max="17" width="9.10" style="0"/>
    <col min="18" max="18" width="9.10" style="0"/>
    <col min="19" max="19" width="9.10" style="0"/>
    <col min="20" max="20" width="15" customWidth="true" style="0"/>
    <col min="21" max="21" width="9.10" style="0"/>
    <col min="22" max="22" width="9.10" style="0"/>
    <col min="23" max="23" width="9.10" style="0"/>
    <col min="24" max="24" width="9.10" style="0"/>
    <col min="25" max="25" width="9.10" style="0"/>
    <col min="26" max="26" width="15" customWidth="true" style="0"/>
  </cols>
  <sheetData>
    <row r="2" spans="1:26">
      <c r="B2" s="10"/>
      <c r="C2" s="17" t="s">
        <v>0</v>
      </c>
      <c r="D2" s="4"/>
      <c r="E2" s="4"/>
      <c r="F2" s="4"/>
      <c r="G2" s="4"/>
      <c r="H2" s="4"/>
      <c r="I2" s="17" t="s">
        <v>1</v>
      </c>
      <c r="J2" s="4"/>
      <c r="K2" s="4"/>
      <c r="L2" s="4"/>
      <c r="M2" s="4"/>
      <c r="N2" s="4"/>
      <c r="O2" s="17" t="s">
        <v>2</v>
      </c>
      <c r="P2" s="4"/>
      <c r="Q2" s="4"/>
      <c r="R2" s="4"/>
      <c r="S2" s="4"/>
      <c r="T2" s="4"/>
      <c r="U2" s="17" t="s">
        <v>3</v>
      </c>
      <c r="V2" s="4"/>
      <c r="W2" s="4"/>
      <c r="X2" s="4"/>
      <c r="Y2" s="4"/>
      <c r="Z2" s="7"/>
    </row>
    <row r="3" spans="1:26">
      <c r="B3" s="11"/>
      <c r="C3" s="18" t="s">
        <v>4</v>
      </c>
      <c r="D3" s="19"/>
      <c r="E3" s="19"/>
      <c r="F3" s="19"/>
      <c r="G3" s="19"/>
      <c r="H3" s="19"/>
      <c r="I3" s="18" t="s">
        <v>5</v>
      </c>
      <c r="J3" s="19"/>
      <c r="K3" s="19"/>
      <c r="L3" s="19"/>
      <c r="M3" s="19"/>
      <c r="N3" s="19"/>
      <c r="O3" s="18" t="s">
        <v>6</v>
      </c>
      <c r="P3" s="19"/>
      <c r="Q3" s="19"/>
      <c r="R3" s="19"/>
      <c r="S3" s="19"/>
      <c r="T3" s="19"/>
      <c r="U3" s="18" t="s">
        <v>7</v>
      </c>
      <c r="V3" s="19"/>
      <c r="W3" s="19"/>
      <c r="X3" s="19"/>
      <c r="Y3" s="19"/>
      <c r="Z3" s="21"/>
    </row>
    <row r="4" spans="1:26">
      <c r="A4" s="1"/>
      <c r="B4" s="12" t="s">
        <v>8</v>
      </c>
      <c r="C4" s="5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5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5" t="s">
        <v>9</v>
      </c>
      <c r="P4" s="3" t="s">
        <v>10</v>
      </c>
      <c r="Q4" s="3" t="s">
        <v>11</v>
      </c>
      <c r="R4" s="3" t="s">
        <v>12</v>
      </c>
      <c r="S4" s="3" t="s">
        <v>13</v>
      </c>
      <c r="T4" s="3" t="s">
        <v>14</v>
      </c>
      <c r="U4" s="5" t="s">
        <v>9</v>
      </c>
      <c r="V4" s="3" t="s">
        <v>10</v>
      </c>
      <c r="W4" s="3" t="s">
        <v>11</v>
      </c>
      <c r="X4" s="3" t="s">
        <v>12</v>
      </c>
      <c r="Y4" s="3" t="s">
        <v>13</v>
      </c>
      <c r="Z4" s="8" t="s">
        <v>14</v>
      </c>
    </row>
    <row r="5" spans="1:26">
      <c r="A5" s="1"/>
      <c r="B5" s="13" t="s">
        <v>15</v>
      </c>
      <c r="C5" s="6" t="str">
        <f>'Car'!C5+'Medium'!C5+'Heavy'!C5+'Ped'!C5+'Pedal Bike (Road)'!C5</f>
        <v>0</v>
      </c>
      <c r="D5" s="2" t="str">
        <f>'Car'!D5+'Medium'!D5+'Heavy'!D5+'Ped'!D5+'Pedal Bike (Road)'!D5</f>
        <v>0</v>
      </c>
      <c r="E5" s="2" t="str">
        <f>'Car'!E5+'Medium'!E5+'Heavy'!E5+'Ped'!E5+'Pedal Bike (Road)'!E5</f>
        <v>0</v>
      </c>
      <c r="F5" s="2" t="str">
        <f>'Car'!F5+'Medium'!F5+'Heavy'!F5+'Ped'!F5+'Pedal Bike (Road)'!F5</f>
        <v>0</v>
      </c>
      <c r="G5" s="2" t="str">
        <f>'Car'!G5+'Medium'!G5+'Heavy'!G5+'Ped'!G5+'Pedal Bike (Road)'!G5</f>
        <v>0</v>
      </c>
      <c r="H5" s="2" t="str">
        <f>'Car'!H5+'Medium'!H5+'Heavy'!H5+'Ped'!H5+'Pedal Bike (Road)'!H5</f>
        <v>0</v>
      </c>
      <c r="I5" s="6" t="str">
        <f>'Car'!I5+'Medium'!I5+'Heavy'!I5+'Ped'!I5+'Pedal Bike (Road)'!I5</f>
        <v>0</v>
      </c>
      <c r="J5" s="2" t="str">
        <f>'Car'!J5+'Medium'!J5+'Heavy'!J5+'Ped'!J5+'Pedal Bike (Road)'!J5</f>
        <v>0</v>
      </c>
      <c r="K5" s="2" t="str">
        <f>'Car'!K5+'Medium'!K5+'Heavy'!K5+'Ped'!K5+'Pedal Bike (Road)'!K5</f>
        <v>0</v>
      </c>
      <c r="L5" s="2" t="str">
        <f>'Car'!L5+'Medium'!L5+'Heavy'!L5+'Ped'!L5+'Pedal Bike (Road)'!L5</f>
        <v>0</v>
      </c>
      <c r="M5" s="2" t="str">
        <f>'Car'!M5+'Medium'!M5+'Heavy'!M5+'Ped'!M5+'Pedal Bike (Road)'!M5</f>
        <v>0</v>
      </c>
      <c r="N5" s="2" t="str">
        <f>'Car'!N5+'Medium'!N5+'Heavy'!N5+'Ped'!N5+'Pedal Bike (Road)'!N5</f>
        <v>0</v>
      </c>
      <c r="O5" s="6" t="str">
        <f>'Car'!O5+'Medium'!O5+'Heavy'!O5+'Ped'!O5+'Pedal Bike (Road)'!O5</f>
        <v>0</v>
      </c>
      <c r="P5" s="2" t="str">
        <f>'Car'!P5+'Medium'!P5+'Heavy'!P5+'Ped'!P5+'Pedal Bike (Road)'!P5</f>
        <v>0</v>
      </c>
      <c r="Q5" s="2" t="str">
        <f>'Car'!Q5+'Medium'!Q5+'Heavy'!Q5+'Ped'!Q5+'Pedal Bike (Road)'!Q5</f>
        <v>0</v>
      </c>
      <c r="R5" s="2" t="str">
        <f>'Car'!R5+'Medium'!R5+'Heavy'!R5+'Ped'!R5+'Pedal Bike (Road)'!R5</f>
        <v>0</v>
      </c>
      <c r="S5" s="2" t="str">
        <f>'Car'!S5+'Medium'!S5+'Heavy'!S5+'Ped'!S5+'Pedal Bike (Road)'!S5</f>
        <v>0</v>
      </c>
      <c r="T5" s="2" t="str">
        <f>'Car'!T5+'Medium'!T5+'Heavy'!T5+'Ped'!T5+'Pedal Bike (Road)'!T5</f>
        <v>0</v>
      </c>
      <c r="U5" s="6" t="str">
        <f>'Car'!U5+'Medium'!U5+'Heavy'!U5+'Ped'!U5+'Pedal Bike (Road)'!U5</f>
        <v>0</v>
      </c>
      <c r="V5" s="2" t="str">
        <f>'Car'!V5+'Medium'!V5+'Heavy'!V5+'Ped'!V5+'Pedal Bike (Road)'!V5</f>
        <v>0</v>
      </c>
      <c r="W5" s="2" t="str">
        <f>'Car'!W5+'Medium'!W5+'Heavy'!W5+'Ped'!W5+'Pedal Bike (Road)'!W5</f>
        <v>0</v>
      </c>
      <c r="X5" s="2" t="str">
        <f>'Car'!X5+'Medium'!X5+'Heavy'!X5+'Ped'!X5+'Pedal Bike (Road)'!X5</f>
        <v>0</v>
      </c>
      <c r="Y5" s="2" t="str">
        <f>'Car'!Y5+'Medium'!Y5+'Heavy'!Y5+'Ped'!Y5+'Pedal Bike (Road)'!Y5</f>
        <v>0</v>
      </c>
      <c r="Z5" s="9" t="str">
        <f>'Car'!Z5+'Medium'!Z5+'Heavy'!Z5+'Ped'!Z5+'Pedal Bike (Road)'!Z5</f>
        <v>0</v>
      </c>
    </row>
    <row r="6" spans="1:26">
      <c r="A6" s="1"/>
      <c r="B6" s="13" t="s">
        <v>16</v>
      </c>
      <c r="C6" s="6" t="str">
        <f>'Car'!C6+'Medium'!C6+'Heavy'!C6+'Ped'!C6+'Pedal Bike (Road)'!C6</f>
        <v>0</v>
      </c>
      <c r="D6" s="2" t="str">
        <f>'Car'!D6+'Medium'!D6+'Heavy'!D6+'Ped'!D6+'Pedal Bike (Road)'!D6</f>
        <v>0</v>
      </c>
      <c r="E6" s="2" t="str">
        <f>'Car'!E6+'Medium'!E6+'Heavy'!E6+'Ped'!E6+'Pedal Bike (Road)'!E6</f>
        <v>0</v>
      </c>
      <c r="F6" s="2" t="str">
        <f>'Car'!F6+'Medium'!F6+'Heavy'!F6+'Ped'!F6+'Pedal Bike (Road)'!F6</f>
        <v>0</v>
      </c>
      <c r="G6" s="2" t="str">
        <f>'Car'!G6+'Medium'!G6+'Heavy'!G6+'Ped'!G6+'Pedal Bike (Road)'!G6</f>
        <v>0</v>
      </c>
      <c r="H6" s="2" t="str">
        <f>'Car'!H6+'Medium'!H6+'Heavy'!H6+'Ped'!H6+'Pedal Bike (Road)'!H6</f>
        <v>0</v>
      </c>
      <c r="I6" s="6" t="str">
        <f>'Car'!I6+'Medium'!I6+'Heavy'!I6+'Ped'!I6+'Pedal Bike (Road)'!I6</f>
        <v>0</v>
      </c>
      <c r="J6" s="2" t="str">
        <f>'Car'!J6+'Medium'!J6+'Heavy'!J6+'Ped'!J6+'Pedal Bike (Road)'!J6</f>
        <v>0</v>
      </c>
      <c r="K6" s="2" t="str">
        <f>'Car'!K6+'Medium'!K6+'Heavy'!K6+'Ped'!K6+'Pedal Bike (Road)'!K6</f>
        <v>0</v>
      </c>
      <c r="L6" s="2" t="str">
        <f>'Car'!L6+'Medium'!L6+'Heavy'!L6+'Ped'!L6+'Pedal Bike (Road)'!L6</f>
        <v>0</v>
      </c>
      <c r="M6" s="2" t="str">
        <f>'Car'!M6+'Medium'!M6+'Heavy'!M6+'Ped'!M6+'Pedal Bike (Road)'!M6</f>
        <v>0</v>
      </c>
      <c r="N6" s="2" t="str">
        <f>'Car'!N6+'Medium'!N6+'Heavy'!N6+'Ped'!N6+'Pedal Bike (Road)'!N6</f>
        <v>0</v>
      </c>
      <c r="O6" s="6" t="str">
        <f>'Car'!O6+'Medium'!O6+'Heavy'!O6+'Ped'!O6+'Pedal Bike (Road)'!O6</f>
        <v>0</v>
      </c>
      <c r="P6" s="2" t="str">
        <f>'Car'!P6+'Medium'!P6+'Heavy'!P6+'Ped'!P6+'Pedal Bike (Road)'!P6</f>
        <v>0</v>
      </c>
      <c r="Q6" s="2" t="str">
        <f>'Car'!Q6+'Medium'!Q6+'Heavy'!Q6+'Ped'!Q6+'Pedal Bike (Road)'!Q6</f>
        <v>0</v>
      </c>
      <c r="R6" s="2" t="str">
        <f>'Car'!R6+'Medium'!R6+'Heavy'!R6+'Ped'!R6+'Pedal Bike (Road)'!R6</f>
        <v>0</v>
      </c>
      <c r="S6" s="2" t="str">
        <f>'Car'!S6+'Medium'!S6+'Heavy'!S6+'Ped'!S6+'Pedal Bike (Road)'!S6</f>
        <v>0</v>
      </c>
      <c r="T6" s="2" t="str">
        <f>'Car'!T6+'Medium'!T6+'Heavy'!T6+'Ped'!T6+'Pedal Bike (Road)'!T6</f>
        <v>0</v>
      </c>
      <c r="U6" s="6" t="str">
        <f>'Car'!U6+'Medium'!U6+'Heavy'!U6+'Ped'!U6+'Pedal Bike (Road)'!U6</f>
        <v>0</v>
      </c>
      <c r="V6" s="2" t="str">
        <f>'Car'!V6+'Medium'!V6+'Heavy'!V6+'Ped'!V6+'Pedal Bike (Road)'!V6</f>
        <v>0</v>
      </c>
      <c r="W6" s="2" t="str">
        <f>'Car'!W6+'Medium'!W6+'Heavy'!W6+'Ped'!W6+'Pedal Bike (Road)'!W6</f>
        <v>0</v>
      </c>
      <c r="X6" s="2" t="str">
        <f>'Car'!X6+'Medium'!X6+'Heavy'!X6+'Ped'!X6+'Pedal Bike (Road)'!X6</f>
        <v>0</v>
      </c>
      <c r="Y6" s="2" t="str">
        <f>'Car'!Y6+'Medium'!Y6+'Heavy'!Y6+'Ped'!Y6+'Pedal Bike (Road)'!Y6</f>
        <v>0</v>
      </c>
      <c r="Z6" s="9" t="str">
        <f>'Car'!Z6+'Medium'!Z6+'Heavy'!Z6+'Ped'!Z6+'Pedal Bike (Road)'!Z6</f>
        <v>0</v>
      </c>
    </row>
    <row r="7" spans="1:26">
      <c r="A7" s="1"/>
      <c r="B7" s="13" t="s">
        <v>17</v>
      </c>
      <c r="C7" s="6" t="str">
        <f>'Car'!C7+'Medium'!C7+'Heavy'!C7+'Ped'!C7+'Pedal Bike (Road)'!C7</f>
        <v>0</v>
      </c>
      <c r="D7" s="2" t="str">
        <f>'Car'!D7+'Medium'!D7+'Heavy'!D7+'Ped'!D7+'Pedal Bike (Road)'!D7</f>
        <v>0</v>
      </c>
      <c r="E7" s="2" t="str">
        <f>'Car'!E7+'Medium'!E7+'Heavy'!E7+'Ped'!E7+'Pedal Bike (Road)'!E7</f>
        <v>0</v>
      </c>
      <c r="F7" s="2" t="str">
        <f>'Car'!F7+'Medium'!F7+'Heavy'!F7+'Ped'!F7+'Pedal Bike (Road)'!F7</f>
        <v>0</v>
      </c>
      <c r="G7" s="2" t="str">
        <f>'Car'!G7+'Medium'!G7+'Heavy'!G7+'Ped'!G7+'Pedal Bike (Road)'!G7</f>
        <v>0</v>
      </c>
      <c r="H7" s="2" t="str">
        <f>'Car'!H7+'Medium'!H7+'Heavy'!H7+'Ped'!H7+'Pedal Bike (Road)'!H7</f>
        <v>0</v>
      </c>
      <c r="I7" s="6" t="str">
        <f>'Car'!I7+'Medium'!I7+'Heavy'!I7+'Ped'!I7+'Pedal Bike (Road)'!I7</f>
        <v>0</v>
      </c>
      <c r="J7" s="2" t="str">
        <f>'Car'!J7+'Medium'!J7+'Heavy'!J7+'Ped'!J7+'Pedal Bike (Road)'!J7</f>
        <v>0</v>
      </c>
      <c r="K7" s="2" t="str">
        <f>'Car'!K7+'Medium'!K7+'Heavy'!K7+'Ped'!K7+'Pedal Bike (Road)'!K7</f>
        <v>0</v>
      </c>
      <c r="L7" s="2" t="str">
        <f>'Car'!L7+'Medium'!L7+'Heavy'!L7+'Ped'!L7+'Pedal Bike (Road)'!L7</f>
        <v>0</v>
      </c>
      <c r="M7" s="2" t="str">
        <f>'Car'!M7+'Medium'!M7+'Heavy'!M7+'Ped'!M7+'Pedal Bike (Road)'!M7</f>
        <v>0</v>
      </c>
      <c r="N7" s="2" t="str">
        <f>'Car'!N7+'Medium'!N7+'Heavy'!N7+'Ped'!N7+'Pedal Bike (Road)'!N7</f>
        <v>0</v>
      </c>
      <c r="O7" s="6" t="str">
        <f>'Car'!O7+'Medium'!O7+'Heavy'!O7+'Ped'!O7+'Pedal Bike (Road)'!O7</f>
        <v>0</v>
      </c>
      <c r="P7" s="2" t="str">
        <f>'Car'!P7+'Medium'!P7+'Heavy'!P7+'Ped'!P7+'Pedal Bike (Road)'!P7</f>
        <v>0</v>
      </c>
      <c r="Q7" s="2" t="str">
        <f>'Car'!Q7+'Medium'!Q7+'Heavy'!Q7+'Ped'!Q7+'Pedal Bike (Road)'!Q7</f>
        <v>0</v>
      </c>
      <c r="R7" s="2" t="str">
        <f>'Car'!R7+'Medium'!R7+'Heavy'!R7+'Ped'!R7+'Pedal Bike (Road)'!R7</f>
        <v>0</v>
      </c>
      <c r="S7" s="2" t="str">
        <f>'Car'!S7+'Medium'!S7+'Heavy'!S7+'Ped'!S7+'Pedal Bike (Road)'!S7</f>
        <v>0</v>
      </c>
      <c r="T7" s="2" t="str">
        <f>'Car'!T7+'Medium'!T7+'Heavy'!T7+'Ped'!T7+'Pedal Bike (Road)'!T7</f>
        <v>0</v>
      </c>
      <c r="U7" s="6" t="str">
        <f>'Car'!U7+'Medium'!U7+'Heavy'!U7+'Ped'!U7+'Pedal Bike (Road)'!U7</f>
        <v>0</v>
      </c>
      <c r="V7" s="2" t="str">
        <f>'Car'!V7+'Medium'!V7+'Heavy'!V7+'Ped'!V7+'Pedal Bike (Road)'!V7</f>
        <v>0</v>
      </c>
      <c r="W7" s="2" t="str">
        <f>'Car'!W7+'Medium'!W7+'Heavy'!W7+'Ped'!W7+'Pedal Bike (Road)'!W7</f>
        <v>0</v>
      </c>
      <c r="X7" s="2" t="str">
        <f>'Car'!X7+'Medium'!X7+'Heavy'!X7+'Ped'!X7+'Pedal Bike (Road)'!X7</f>
        <v>0</v>
      </c>
      <c r="Y7" s="2" t="str">
        <f>'Car'!Y7+'Medium'!Y7+'Heavy'!Y7+'Ped'!Y7+'Pedal Bike (Road)'!Y7</f>
        <v>0</v>
      </c>
      <c r="Z7" s="9" t="str">
        <f>'Car'!Z7+'Medium'!Z7+'Heavy'!Z7+'Ped'!Z7+'Pedal Bike (Road)'!Z7</f>
        <v>0</v>
      </c>
    </row>
    <row r="8" spans="1:26">
      <c r="A8" s="1"/>
      <c r="B8" s="13" t="s">
        <v>18</v>
      </c>
      <c r="C8" s="6" t="str">
        <f>'Car'!C8+'Medium'!C8+'Heavy'!C8+'Ped'!C8+'Pedal Bike (Road)'!C8</f>
        <v>0</v>
      </c>
      <c r="D8" s="2" t="str">
        <f>'Car'!D8+'Medium'!D8+'Heavy'!D8+'Ped'!D8+'Pedal Bike (Road)'!D8</f>
        <v>0</v>
      </c>
      <c r="E8" s="2" t="str">
        <f>'Car'!E8+'Medium'!E8+'Heavy'!E8+'Ped'!E8+'Pedal Bike (Road)'!E8</f>
        <v>0</v>
      </c>
      <c r="F8" s="2" t="str">
        <f>'Car'!F8+'Medium'!F8+'Heavy'!F8+'Ped'!F8+'Pedal Bike (Road)'!F8</f>
        <v>0</v>
      </c>
      <c r="G8" s="2" t="str">
        <f>'Car'!G8+'Medium'!G8+'Heavy'!G8+'Ped'!G8+'Pedal Bike (Road)'!G8</f>
        <v>0</v>
      </c>
      <c r="H8" s="2" t="str">
        <f>'Car'!H8+'Medium'!H8+'Heavy'!H8+'Ped'!H8+'Pedal Bike (Road)'!H8</f>
        <v>0</v>
      </c>
      <c r="I8" s="6" t="str">
        <f>'Car'!I8+'Medium'!I8+'Heavy'!I8+'Ped'!I8+'Pedal Bike (Road)'!I8</f>
        <v>0</v>
      </c>
      <c r="J8" s="2" t="str">
        <f>'Car'!J8+'Medium'!J8+'Heavy'!J8+'Ped'!J8+'Pedal Bike (Road)'!J8</f>
        <v>0</v>
      </c>
      <c r="K8" s="2" t="str">
        <f>'Car'!K8+'Medium'!K8+'Heavy'!K8+'Ped'!K8+'Pedal Bike (Road)'!K8</f>
        <v>0</v>
      </c>
      <c r="L8" s="2" t="str">
        <f>'Car'!L8+'Medium'!L8+'Heavy'!L8+'Ped'!L8+'Pedal Bike (Road)'!L8</f>
        <v>0</v>
      </c>
      <c r="M8" s="2" t="str">
        <f>'Car'!M8+'Medium'!M8+'Heavy'!M8+'Ped'!M8+'Pedal Bike (Road)'!M8</f>
        <v>0</v>
      </c>
      <c r="N8" s="2" t="str">
        <f>'Car'!N8+'Medium'!N8+'Heavy'!N8+'Ped'!N8+'Pedal Bike (Road)'!N8</f>
        <v>0</v>
      </c>
      <c r="O8" s="6" t="str">
        <f>'Car'!O8+'Medium'!O8+'Heavy'!O8+'Ped'!O8+'Pedal Bike (Road)'!O8</f>
        <v>0</v>
      </c>
      <c r="P8" s="2" t="str">
        <f>'Car'!P8+'Medium'!P8+'Heavy'!P8+'Ped'!P8+'Pedal Bike (Road)'!P8</f>
        <v>0</v>
      </c>
      <c r="Q8" s="2" t="str">
        <f>'Car'!Q8+'Medium'!Q8+'Heavy'!Q8+'Ped'!Q8+'Pedal Bike (Road)'!Q8</f>
        <v>0</v>
      </c>
      <c r="R8" s="2" t="str">
        <f>'Car'!R8+'Medium'!R8+'Heavy'!R8+'Ped'!R8+'Pedal Bike (Road)'!R8</f>
        <v>0</v>
      </c>
      <c r="S8" s="2" t="str">
        <f>'Car'!S8+'Medium'!S8+'Heavy'!S8+'Ped'!S8+'Pedal Bike (Road)'!S8</f>
        <v>0</v>
      </c>
      <c r="T8" s="2" t="str">
        <f>'Car'!T8+'Medium'!T8+'Heavy'!T8+'Ped'!T8+'Pedal Bike (Road)'!T8</f>
        <v>0</v>
      </c>
      <c r="U8" s="6" t="str">
        <f>'Car'!U8+'Medium'!U8+'Heavy'!U8+'Ped'!U8+'Pedal Bike (Road)'!U8</f>
        <v>0</v>
      </c>
      <c r="V8" s="2" t="str">
        <f>'Car'!V8+'Medium'!V8+'Heavy'!V8+'Ped'!V8+'Pedal Bike (Road)'!V8</f>
        <v>0</v>
      </c>
      <c r="W8" s="2" t="str">
        <f>'Car'!W8+'Medium'!W8+'Heavy'!W8+'Ped'!W8+'Pedal Bike (Road)'!W8</f>
        <v>0</v>
      </c>
      <c r="X8" s="2" t="str">
        <f>'Car'!X8+'Medium'!X8+'Heavy'!X8+'Ped'!X8+'Pedal Bike (Road)'!X8</f>
        <v>0</v>
      </c>
      <c r="Y8" s="2" t="str">
        <f>'Car'!Y8+'Medium'!Y8+'Heavy'!Y8+'Ped'!Y8+'Pedal Bike (Road)'!Y8</f>
        <v>0</v>
      </c>
      <c r="Z8" s="9" t="str">
        <f>'Car'!Z8+'Medium'!Z8+'Heavy'!Z8+'Ped'!Z8+'Pedal Bike (Road)'!Z8</f>
        <v>0</v>
      </c>
    </row>
    <row r="9" spans="1:26">
      <c r="A9" s="1"/>
      <c r="B9" s="13" t="s">
        <v>19</v>
      </c>
      <c r="C9" s="6" t="str">
        <f>'Car'!C9+'Medium'!C9+'Heavy'!C9+'Ped'!C9+'Pedal Bike (Road)'!C9</f>
        <v>0</v>
      </c>
      <c r="D9" s="2" t="str">
        <f>'Car'!D9+'Medium'!D9+'Heavy'!D9+'Ped'!D9+'Pedal Bike (Road)'!D9</f>
        <v>0</v>
      </c>
      <c r="E9" s="2" t="str">
        <f>'Car'!E9+'Medium'!E9+'Heavy'!E9+'Ped'!E9+'Pedal Bike (Road)'!E9</f>
        <v>0</v>
      </c>
      <c r="F9" s="2" t="str">
        <f>'Car'!F9+'Medium'!F9+'Heavy'!F9+'Ped'!F9+'Pedal Bike (Road)'!F9</f>
        <v>0</v>
      </c>
      <c r="G9" s="2" t="str">
        <f>'Car'!G9+'Medium'!G9+'Heavy'!G9+'Ped'!G9+'Pedal Bike (Road)'!G9</f>
        <v>0</v>
      </c>
      <c r="H9" s="2" t="str">
        <f>'Car'!H9+'Medium'!H9+'Heavy'!H9+'Ped'!H9+'Pedal Bike (Road)'!H9</f>
        <v>0</v>
      </c>
      <c r="I9" s="6" t="str">
        <f>'Car'!I9+'Medium'!I9+'Heavy'!I9+'Ped'!I9+'Pedal Bike (Road)'!I9</f>
        <v>0</v>
      </c>
      <c r="J9" s="2" t="str">
        <f>'Car'!J9+'Medium'!J9+'Heavy'!J9+'Ped'!J9+'Pedal Bike (Road)'!J9</f>
        <v>0</v>
      </c>
      <c r="K9" s="2" t="str">
        <f>'Car'!K9+'Medium'!K9+'Heavy'!K9+'Ped'!K9+'Pedal Bike (Road)'!K9</f>
        <v>0</v>
      </c>
      <c r="L9" s="2" t="str">
        <f>'Car'!L9+'Medium'!L9+'Heavy'!L9+'Ped'!L9+'Pedal Bike (Road)'!L9</f>
        <v>0</v>
      </c>
      <c r="M9" s="2" t="str">
        <f>'Car'!M9+'Medium'!M9+'Heavy'!M9+'Ped'!M9+'Pedal Bike (Road)'!M9</f>
        <v>0</v>
      </c>
      <c r="N9" s="2" t="str">
        <f>'Car'!N9+'Medium'!N9+'Heavy'!N9+'Ped'!N9+'Pedal Bike (Road)'!N9</f>
        <v>0</v>
      </c>
      <c r="O9" s="6" t="str">
        <f>'Car'!O9+'Medium'!O9+'Heavy'!O9+'Ped'!O9+'Pedal Bike (Road)'!O9</f>
        <v>0</v>
      </c>
      <c r="P9" s="2" t="str">
        <f>'Car'!P9+'Medium'!P9+'Heavy'!P9+'Ped'!P9+'Pedal Bike (Road)'!P9</f>
        <v>0</v>
      </c>
      <c r="Q9" s="2" t="str">
        <f>'Car'!Q9+'Medium'!Q9+'Heavy'!Q9+'Ped'!Q9+'Pedal Bike (Road)'!Q9</f>
        <v>0</v>
      </c>
      <c r="R9" s="2" t="str">
        <f>'Car'!R9+'Medium'!R9+'Heavy'!R9+'Ped'!R9+'Pedal Bike (Road)'!R9</f>
        <v>0</v>
      </c>
      <c r="S9" s="2" t="str">
        <f>'Car'!S9+'Medium'!S9+'Heavy'!S9+'Ped'!S9+'Pedal Bike (Road)'!S9</f>
        <v>0</v>
      </c>
      <c r="T9" s="2" t="str">
        <f>'Car'!T9+'Medium'!T9+'Heavy'!T9+'Ped'!T9+'Pedal Bike (Road)'!T9</f>
        <v>0</v>
      </c>
      <c r="U9" s="6" t="str">
        <f>'Car'!U9+'Medium'!U9+'Heavy'!U9+'Ped'!U9+'Pedal Bike (Road)'!U9</f>
        <v>0</v>
      </c>
      <c r="V9" s="2" t="str">
        <f>'Car'!V9+'Medium'!V9+'Heavy'!V9+'Ped'!V9+'Pedal Bike (Road)'!V9</f>
        <v>0</v>
      </c>
      <c r="W9" s="2" t="str">
        <f>'Car'!W9+'Medium'!W9+'Heavy'!W9+'Ped'!W9+'Pedal Bike (Road)'!W9</f>
        <v>0</v>
      </c>
      <c r="X9" s="2" t="str">
        <f>'Car'!X9+'Medium'!X9+'Heavy'!X9+'Ped'!X9+'Pedal Bike (Road)'!X9</f>
        <v>0</v>
      </c>
      <c r="Y9" s="2" t="str">
        <f>'Car'!Y9+'Medium'!Y9+'Heavy'!Y9+'Ped'!Y9+'Pedal Bike (Road)'!Y9</f>
        <v>0</v>
      </c>
      <c r="Z9" s="9" t="str">
        <f>'Car'!Z9+'Medium'!Z9+'Heavy'!Z9+'Ped'!Z9+'Pedal Bike (Road)'!Z9</f>
        <v>0</v>
      </c>
    </row>
    <row r="10" spans="1:26">
      <c r="A10" s="1"/>
      <c r="B10" s="13" t="s">
        <v>20</v>
      </c>
      <c r="C10" s="6" t="str">
        <f>'Car'!C10+'Medium'!C10+'Heavy'!C10+'Ped'!C10+'Pedal Bike (Road)'!C10</f>
        <v>0</v>
      </c>
      <c r="D10" s="2" t="str">
        <f>'Car'!D10+'Medium'!D10+'Heavy'!D10+'Ped'!D10+'Pedal Bike (Road)'!D10</f>
        <v>0</v>
      </c>
      <c r="E10" s="2" t="str">
        <f>'Car'!E10+'Medium'!E10+'Heavy'!E10+'Ped'!E10+'Pedal Bike (Road)'!E10</f>
        <v>0</v>
      </c>
      <c r="F10" s="2" t="str">
        <f>'Car'!F10+'Medium'!F10+'Heavy'!F10+'Ped'!F10+'Pedal Bike (Road)'!F10</f>
        <v>0</v>
      </c>
      <c r="G10" s="2" t="str">
        <f>'Car'!G10+'Medium'!G10+'Heavy'!G10+'Ped'!G10+'Pedal Bike (Road)'!G10</f>
        <v>0</v>
      </c>
      <c r="H10" s="2" t="str">
        <f>'Car'!H10+'Medium'!H10+'Heavy'!H10+'Ped'!H10+'Pedal Bike (Road)'!H10</f>
        <v>0</v>
      </c>
      <c r="I10" s="6" t="str">
        <f>'Car'!I10+'Medium'!I10+'Heavy'!I10+'Ped'!I10+'Pedal Bike (Road)'!I10</f>
        <v>0</v>
      </c>
      <c r="J10" s="2" t="str">
        <f>'Car'!J10+'Medium'!J10+'Heavy'!J10+'Ped'!J10+'Pedal Bike (Road)'!J10</f>
        <v>0</v>
      </c>
      <c r="K10" s="2" t="str">
        <f>'Car'!K10+'Medium'!K10+'Heavy'!K10+'Ped'!K10+'Pedal Bike (Road)'!K10</f>
        <v>0</v>
      </c>
      <c r="L10" s="2" t="str">
        <f>'Car'!L10+'Medium'!L10+'Heavy'!L10+'Ped'!L10+'Pedal Bike (Road)'!L10</f>
        <v>0</v>
      </c>
      <c r="M10" s="2" t="str">
        <f>'Car'!M10+'Medium'!M10+'Heavy'!M10+'Ped'!M10+'Pedal Bike (Road)'!M10</f>
        <v>0</v>
      </c>
      <c r="N10" s="2" t="str">
        <f>'Car'!N10+'Medium'!N10+'Heavy'!N10+'Ped'!N10+'Pedal Bike (Road)'!N10</f>
        <v>0</v>
      </c>
      <c r="O10" s="6" t="str">
        <f>'Car'!O10+'Medium'!O10+'Heavy'!O10+'Ped'!O10+'Pedal Bike (Road)'!O10</f>
        <v>0</v>
      </c>
      <c r="P10" s="2" t="str">
        <f>'Car'!P10+'Medium'!P10+'Heavy'!P10+'Ped'!P10+'Pedal Bike (Road)'!P10</f>
        <v>0</v>
      </c>
      <c r="Q10" s="2" t="str">
        <f>'Car'!Q10+'Medium'!Q10+'Heavy'!Q10+'Ped'!Q10+'Pedal Bike (Road)'!Q10</f>
        <v>0</v>
      </c>
      <c r="R10" s="2" t="str">
        <f>'Car'!R10+'Medium'!R10+'Heavy'!R10+'Ped'!R10+'Pedal Bike (Road)'!R10</f>
        <v>0</v>
      </c>
      <c r="S10" s="2" t="str">
        <f>'Car'!S10+'Medium'!S10+'Heavy'!S10+'Ped'!S10+'Pedal Bike (Road)'!S10</f>
        <v>0</v>
      </c>
      <c r="T10" s="2" t="str">
        <f>'Car'!T10+'Medium'!T10+'Heavy'!T10+'Ped'!T10+'Pedal Bike (Road)'!T10</f>
        <v>0</v>
      </c>
      <c r="U10" s="6" t="str">
        <f>'Car'!U10+'Medium'!U10+'Heavy'!U10+'Ped'!U10+'Pedal Bike (Road)'!U10</f>
        <v>0</v>
      </c>
      <c r="V10" s="2" t="str">
        <f>'Car'!V10+'Medium'!V10+'Heavy'!V10+'Ped'!V10+'Pedal Bike (Road)'!V10</f>
        <v>0</v>
      </c>
      <c r="W10" s="2" t="str">
        <f>'Car'!W10+'Medium'!W10+'Heavy'!W10+'Ped'!W10+'Pedal Bike (Road)'!W10</f>
        <v>0</v>
      </c>
      <c r="X10" s="2" t="str">
        <f>'Car'!X10+'Medium'!X10+'Heavy'!X10+'Ped'!X10+'Pedal Bike (Road)'!X10</f>
        <v>0</v>
      </c>
      <c r="Y10" s="2" t="str">
        <f>'Car'!Y10+'Medium'!Y10+'Heavy'!Y10+'Ped'!Y10+'Pedal Bike (Road)'!Y10</f>
        <v>0</v>
      </c>
      <c r="Z10" s="9" t="str">
        <f>'Car'!Z10+'Medium'!Z10+'Heavy'!Z10+'Ped'!Z10+'Pedal Bike (Road)'!Z10</f>
        <v>0</v>
      </c>
    </row>
    <row r="11" spans="1:26">
      <c r="A11" s="1"/>
      <c r="B11" s="13" t="s">
        <v>21</v>
      </c>
      <c r="C11" s="6" t="str">
        <f>'Car'!C11+'Medium'!C11+'Heavy'!C11+'Ped'!C11+'Pedal Bike (Road)'!C11</f>
        <v>0</v>
      </c>
      <c r="D11" s="2" t="str">
        <f>'Car'!D11+'Medium'!D11+'Heavy'!D11+'Ped'!D11+'Pedal Bike (Road)'!D11</f>
        <v>0</v>
      </c>
      <c r="E11" s="2" t="str">
        <f>'Car'!E11+'Medium'!E11+'Heavy'!E11+'Ped'!E11+'Pedal Bike (Road)'!E11</f>
        <v>0</v>
      </c>
      <c r="F11" s="2" t="str">
        <f>'Car'!F11+'Medium'!F11+'Heavy'!F11+'Ped'!F11+'Pedal Bike (Road)'!F11</f>
        <v>0</v>
      </c>
      <c r="G11" s="2" t="str">
        <f>'Car'!G11+'Medium'!G11+'Heavy'!G11+'Ped'!G11+'Pedal Bike (Road)'!G11</f>
        <v>0</v>
      </c>
      <c r="H11" s="2" t="str">
        <f>'Car'!H11+'Medium'!H11+'Heavy'!H11+'Ped'!H11+'Pedal Bike (Road)'!H11</f>
        <v>0</v>
      </c>
      <c r="I11" s="6" t="str">
        <f>'Car'!I11+'Medium'!I11+'Heavy'!I11+'Ped'!I11+'Pedal Bike (Road)'!I11</f>
        <v>0</v>
      </c>
      <c r="J11" s="2" t="str">
        <f>'Car'!J11+'Medium'!J11+'Heavy'!J11+'Ped'!J11+'Pedal Bike (Road)'!J11</f>
        <v>0</v>
      </c>
      <c r="K11" s="2" t="str">
        <f>'Car'!K11+'Medium'!K11+'Heavy'!K11+'Ped'!K11+'Pedal Bike (Road)'!K11</f>
        <v>0</v>
      </c>
      <c r="L11" s="2" t="str">
        <f>'Car'!L11+'Medium'!L11+'Heavy'!L11+'Ped'!L11+'Pedal Bike (Road)'!L11</f>
        <v>0</v>
      </c>
      <c r="M11" s="2" t="str">
        <f>'Car'!M11+'Medium'!M11+'Heavy'!M11+'Ped'!M11+'Pedal Bike (Road)'!M11</f>
        <v>0</v>
      </c>
      <c r="N11" s="2" t="str">
        <f>'Car'!N11+'Medium'!N11+'Heavy'!N11+'Ped'!N11+'Pedal Bike (Road)'!N11</f>
        <v>0</v>
      </c>
      <c r="O11" s="6" t="str">
        <f>'Car'!O11+'Medium'!O11+'Heavy'!O11+'Ped'!O11+'Pedal Bike (Road)'!O11</f>
        <v>0</v>
      </c>
      <c r="P11" s="2" t="str">
        <f>'Car'!P11+'Medium'!P11+'Heavy'!P11+'Ped'!P11+'Pedal Bike (Road)'!P11</f>
        <v>0</v>
      </c>
      <c r="Q11" s="2" t="str">
        <f>'Car'!Q11+'Medium'!Q11+'Heavy'!Q11+'Ped'!Q11+'Pedal Bike (Road)'!Q11</f>
        <v>0</v>
      </c>
      <c r="R11" s="2" t="str">
        <f>'Car'!R11+'Medium'!R11+'Heavy'!R11+'Ped'!R11+'Pedal Bike (Road)'!R11</f>
        <v>0</v>
      </c>
      <c r="S11" s="2" t="str">
        <f>'Car'!S11+'Medium'!S11+'Heavy'!S11+'Ped'!S11+'Pedal Bike (Road)'!S11</f>
        <v>0</v>
      </c>
      <c r="T11" s="2" t="str">
        <f>'Car'!T11+'Medium'!T11+'Heavy'!T11+'Ped'!T11+'Pedal Bike (Road)'!T11</f>
        <v>0</v>
      </c>
      <c r="U11" s="6" t="str">
        <f>'Car'!U11+'Medium'!U11+'Heavy'!U11+'Ped'!U11+'Pedal Bike (Road)'!U11</f>
        <v>0</v>
      </c>
      <c r="V11" s="2" t="str">
        <f>'Car'!V11+'Medium'!V11+'Heavy'!V11+'Ped'!V11+'Pedal Bike (Road)'!V11</f>
        <v>0</v>
      </c>
      <c r="W11" s="2" t="str">
        <f>'Car'!W11+'Medium'!W11+'Heavy'!W11+'Ped'!W11+'Pedal Bike (Road)'!W11</f>
        <v>0</v>
      </c>
      <c r="X11" s="2" t="str">
        <f>'Car'!X11+'Medium'!X11+'Heavy'!X11+'Ped'!X11+'Pedal Bike (Road)'!X11</f>
        <v>0</v>
      </c>
      <c r="Y11" s="2" t="str">
        <f>'Car'!Y11+'Medium'!Y11+'Heavy'!Y11+'Ped'!Y11+'Pedal Bike (Road)'!Y11</f>
        <v>0</v>
      </c>
      <c r="Z11" s="9" t="str">
        <f>'Car'!Z11+'Medium'!Z11+'Heavy'!Z11+'Ped'!Z11+'Pedal Bike (Road)'!Z11</f>
        <v>0</v>
      </c>
    </row>
    <row r="12" spans="1:26">
      <c r="A12" s="1"/>
      <c r="B12" s="13" t="s">
        <v>22</v>
      </c>
      <c r="C12" s="6" t="str">
        <f>'Car'!C12+'Medium'!C12+'Heavy'!C12+'Ped'!C12+'Pedal Bike (Road)'!C12</f>
        <v>0</v>
      </c>
      <c r="D12" s="2" t="str">
        <f>'Car'!D12+'Medium'!D12+'Heavy'!D12+'Ped'!D12+'Pedal Bike (Road)'!D12</f>
        <v>0</v>
      </c>
      <c r="E12" s="2" t="str">
        <f>'Car'!E12+'Medium'!E12+'Heavy'!E12+'Ped'!E12+'Pedal Bike (Road)'!E12</f>
        <v>0</v>
      </c>
      <c r="F12" s="2" t="str">
        <f>'Car'!F12+'Medium'!F12+'Heavy'!F12+'Ped'!F12+'Pedal Bike (Road)'!F12</f>
        <v>0</v>
      </c>
      <c r="G12" s="2" t="str">
        <f>'Car'!G12+'Medium'!G12+'Heavy'!G12+'Ped'!G12+'Pedal Bike (Road)'!G12</f>
        <v>0</v>
      </c>
      <c r="H12" s="2" t="str">
        <f>'Car'!H12+'Medium'!H12+'Heavy'!H12+'Ped'!H12+'Pedal Bike (Road)'!H12</f>
        <v>0</v>
      </c>
      <c r="I12" s="6" t="str">
        <f>'Car'!I12+'Medium'!I12+'Heavy'!I12+'Ped'!I12+'Pedal Bike (Road)'!I12</f>
        <v>0</v>
      </c>
      <c r="J12" s="2" t="str">
        <f>'Car'!J12+'Medium'!J12+'Heavy'!J12+'Ped'!J12+'Pedal Bike (Road)'!J12</f>
        <v>0</v>
      </c>
      <c r="K12" s="2" t="str">
        <f>'Car'!K12+'Medium'!K12+'Heavy'!K12+'Ped'!K12+'Pedal Bike (Road)'!K12</f>
        <v>0</v>
      </c>
      <c r="L12" s="2" t="str">
        <f>'Car'!L12+'Medium'!L12+'Heavy'!L12+'Ped'!L12+'Pedal Bike (Road)'!L12</f>
        <v>0</v>
      </c>
      <c r="M12" s="2" t="str">
        <f>'Car'!M12+'Medium'!M12+'Heavy'!M12+'Ped'!M12+'Pedal Bike (Road)'!M12</f>
        <v>0</v>
      </c>
      <c r="N12" s="2" t="str">
        <f>'Car'!N12+'Medium'!N12+'Heavy'!N12+'Ped'!N12+'Pedal Bike (Road)'!N12</f>
        <v>0</v>
      </c>
      <c r="O12" s="6" t="str">
        <f>'Car'!O12+'Medium'!O12+'Heavy'!O12+'Ped'!O12+'Pedal Bike (Road)'!O12</f>
        <v>0</v>
      </c>
      <c r="P12" s="2" t="str">
        <f>'Car'!P12+'Medium'!P12+'Heavy'!P12+'Ped'!P12+'Pedal Bike (Road)'!P12</f>
        <v>0</v>
      </c>
      <c r="Q12" s="2" t="str">
        <f>'Car'!Q12+'Medium'!Q12+'Heavy'!Q12+'Ped'!Q12+'Pedal Bike (Road)'!Q12</f>
        <v>0</v>
      </c>
      <c r="R12" s="2" t="str">
        <f>'Car'!R12+'Medium'!R12+'Heavy'!R12+'Ped'!R12+'Pedal Bike (Road)'!R12</f>
        <v>0</v>
      </c>
      <c r="S12" s="2" t="str">
        <f>'Car'!S12+'Medium'!S12+'Heavy'!S12+'Ped'!S12+'Pedal Bike (Road)'!S12</f>
        <v>0</v>
      </c>
      <c r="T12" s="2" t="str">
        <f>'Car'!T12+'Medium'!T12+'Heavy'!T12+'Ped'!T12+'Pedal Bike (Road)'!T12</f>
        <v>0</v>
      </c>
      <c r="U12" s="6" t="str">
        <f>'Car'!U12+'Medium'!U12+'Heavy'!U12+'Ped'!U12+'Pedal Bike (Road)'!U12</f>
        <v>0</v>
      </c>
      <c r="V12" s="2" t="str">
        <f>'Car'!V12+'Medium'!V12+'Heavy'!V12+'Ped'!V12+'Pedal Bike (Road)'!V12</f>
        <v>0</v>
      </c>
      <c r="W12" s="2" t="str">
        <f>'Car'!W12+'Medium'!W12+'Heavy'!W12+'Ped'!W12+'Pedal Bike (Road)'!W12</f>
        <v>0</v>
      </c>
      <c r="X12" s="2" t="str">
        <f>'Car'!X12+'Medium'!X12+'Heavy'!X12+'Ped'!X12+'Pedal Bike (Road)'!X12</f>
        <v>0</v>
      </c>
      <c r="Y12" s="2" t="str">
        <f>'Car'!Y12+'Medium'!Y12+'Heavy'!Y12+'Ped'!Y12+'Pedal Bike (Road)'!Y12</f>
        <v>0</v>
      </c>
      <c r="Z12" s="9" t="str">
        <f>'Car'!Z12+'Medium'!Z12+'Heavy'!Z12+'Ped'!Z12+'Pedal Bike (Road)'!Z12</f>
        <v>0</v>
      </c>
    </row>
    <row r="13" spans="1:26">
      <c r="A13" s="1"/>
      <c r="B13" s="13" t="s">
        <v>23</v>
      </c>
      <c r="C13" s="6" t="str">
        <f>'Car'!C13+'Medium'!C13+'Heavy'!C13+'Ped'!C13+'Pedal Bike (Road)'!C13</f>
        <v>0</v>
      </c>
      <c r="D13" s="2" t="str">
        <f>'Car'!D13+'Medium'!D13+'Heavy'!D13+'Ped'!D13+'Pedal Bike (Road)'!D13</f>
        <v>0</v>
      </c>
      <c r="E13" s="2" t="str">
        <f>'Car'!E13+'Medium'!E13+'Heavy'!E13+'Ped'!E13+'Pedal Bike (Road)'!E13</f>
        <v>0</v>
      </c>
      <c r="F13" s="2" t="str">
        <f>'Car'!F13+'Medium'!F13+'Heavy'!F13+'Ped'!F13+'Pedal Bike (Road)'!F13</f>
        <v>0</v>
      </c>
      <c r="G13" s="2" t="str">
        <f>'Car'!G13+'Medium'!G13+'Heavy'!G13+'Ped'!G13+'Pedal Bike (Road)'!G13</f>
        <v>0</v>
      </c>
      <c r="H13" s="2" t="str">
        <f>'Car'!H13+'Medium'!H13+'Heavy'!H13+'Ped'!H13+'Pedal Bike (Road)'!H13</f>
        <v>0</v>
      </c>
      <c r="I13" s="6" t="str">
        <f>'Car'!I13+'Medium'!I13+'Heavy'!I13+'Ped'!I13+'Pedal Bike (Road)'!I13</f>
        <v>0</v>
      </c>
      <c r="J13" s="2" t="str">
        <f>'Car'!J13+'Medium'!J13+'Heavy'!J13+'Ped'!J13+'Pedal Bike (Road)'!J13</f>
        <v>0</v>
      </c>
      <c r="K13" s="2" t="str">
        <f>'Car'!K13+'Medium'!K13+'Heavy'!K13+'Ped'!K13+'Pedal Bike (Road)'!K13</f>
        <v>0</v>
      </c>
      <c r="L13" s="2" t="str">
        <f>'Car'!L13+'Medium'!L13+'Heavy'!L13+'Ped'!L13+'Pedal Bike (Road)'!L13</f>
        <v>0</v>
      </c>
      <c r="M13" s="2" t="str">
        <f>'Car'!M13+'Medium'!M13+'Heavy'!M13+'Ped'!M13+'Pedal Bike (Road)'!M13</f>
        <v>0</v>
      </c>
      <c r="N13" s="2" t="str">
        <f>'Car'!N13+'Medium'!N13+'Heavy'!N13+'Ped'!N13+'Pedal Bike (Road)'!N13</f>
        <v>0</v>
      </c>
      <c r="O13" s="6" t="str">
        <f>'Car'!O13+'Medium'!O13+'Heavy'!O13+'Ped'!O13+'Pedal Bike (Road)'!O13</f>
        <v>0</v>
      </c>
      <c r="P13" s="2" t="str">
        <f>'Car'!P13+'Medium'!P13+'Heavy'!P13+'Ped'!P13+'Pedal Bike (Road)'!P13</f>
        <v>0</v>
      </c>
      <c r="Q13" s="2" t="str">
        <f>'Car'!Q13+'Medium'!Q13+'Heavy'!Q13+'Ped'!Q13+'Pedal Bike (Road)'!Q13</f>
        <v>0</v>
      </c>
      <c r="R13" s="2" t="str">
        <f>'Car'!R13+'Medium'!R13+'Heavy'!R13+'Ped'!R13+'Pedal Bike (Road)'!R13</f>
        <v>0</v>
      </c>
      <c r="S13" s="2" t="str">
        <f>'Car'!S13+'Medium'!S13+'Heavy'!S13+'Ped'!S13+'Pedal Bike (Road)'!S13</f>
        <v>0</v>
      </c>
      <c r="T13" s="2" t="str">
        <f>'Car'!T13+'Medium'!T13+'Heavy'!T13+'Ped'!T13+'Pedal Bike (Road)'!T13</f>
        <v>0</v>
      </c>
      <c r="U13" s="6" t="str">
        <f>'Car'!U13+'Medium'!U13+'Heavy'!U13+'Ped'!U13+'Pedal Bike (Road)'!U13</f>
        <v>0</v>
      </c>
      <c r="V13" s="2" t="str">
        <f>'Car'!V13+'Medium'!V13+'Heavy'!V13+'Ped'!V13+'Pedal Bike (Road)'!V13</f>
        <v>0</v>
      </c>
      <c r="W13" s="2" t="str">
        <f>'Car'!W13+'Medium'!W13+'Heavy'!W13+'Ped'!W13+'Pedal Bike (Road)'!W13</f>
        <v>0</v>
      </c>
      <c r="X13" s="2" t="str">
        <f>'Car'!X13+'Medium'!X13+'Heavy'!X13+'Ped'!X13+'Pedal Bike (Road)'!X13</f>
        <v>0</v>
      </c>
      <c r="Y13" s="2" t="str">
        <f>'Car'!Y13+'Medium'!Y13+'Heavy'!Y13+'Ped'!Y13+'Pedal Bike (Road)'!Y13</f>
        <v>0</v>
      </c>
      <c r="Z13" s="9" t="str">
        <f>'Car'!Z13+'Medium'!Z13+'Heavy'!Z13+'Ped'!Z13+'Pedal Bike (Road)'!Z13</f>
        <v>0</v>
      </c>
    </row>
    <row r="14" spans="1:26">
      <c r="A14" s="1"/>
      <c r="B14" s="13" t="s">
        <v>24</v>
      </c>
      <c r="C14" s="6" t="str">
        <f>'Car'!C14+'Medium'!C14+'Heavy'!C14+'Ped'!C14+'Pedal Bike (Road)'!C14</f>
        <v>0</v>
      </c>
      <c r="D14" s="2" t="str">
        <f>'Car'!D14+'Medium'!D14+'Heavy'!D14+'Ped'!D14+'Pedal Bike (Road)'!D14</f>
        <v>0</v>
      </c>
      <c r="E14" s="2" t="str">
        <f>'Car'!E14+'Medium'!E14+'Heavy'!E14+'Ped'!E14+'Pedal Bike (Road)'!E14</f>
        <v>0</v>
      </c>
      <c r="F14" s="2" t="str">
        <f>'Car'!F14+'Medium'!F14+'Heavy'!F14+'Ped'!F14+'Pedal Bike (Road)'!F14</f>
        <v>0</v>
      </c>
      <c r="G14" s="2" t="str">
        <f>'Car'!G14+'Medium'!G14+'Heavy'!G14+'Ped'!G14+'Pedal Bike (Road)'!G14</f>
        <v>0</v>
      </c>
      <c r="H14" s="2" t="str">
        <f>'Car'!H14+'Medium'!H14+'Heavy'!H14+'Ped'!H14+'Pedal Bike (Road)'!H14</f>
        <v>0</v>
      </c>
      <c r="I14" s="6" t="str">
        <f>'Car'!I14+'Medium'!I14+'Heavy'!I14+'Ped'!I14+'Pedal Bike (Road)'!I14</f>
        <v>0</v>
      </c>
      <c r="J14" s="2" t="str">
        <f>'Car'!J14+'Medium'!J14+'Heavy'!J14+'Ped'!J14+'Pedal Bike (Road)'!J14</f>
        <v>0</v>
      </c>
      <c r="K14" s="2" t="str">
        <f>'Car'!K14+'Medium'!K14+'Heavy'!K14+'Ped'!K14+'Pedal Bike (Road)'!K14</f>
        <v>0</v>
      </c>
      <c r="L14" s="2" t="str">
        <f>'Car'!L14+'Medium'!L14+'Heavy'!L14+'Ped'!L14+'Pedal Bike (Road)'!L14</f>
        <v>0</v>
      </c>
      <c r="M14" s="2" t="str">
        <f>'Car'!M14+'Medium'!M14+'Heavy'!M14+'Ped'!M14+'Pedal Bike (Road)'!M14</f>
        <v>0</v>
      </c>
      <c r="N14" s="2" t="str">
        <f>'Car'!N14+'Medium'!N14+'Heavy'!N14+'Ped'!N14+'Pedal Bike (Road)'!N14</f>
        <v>0</v>
      </c>
      <c r="O14" s="6" t="str">
        <f>'Car'!O14+'Medium'!O14+'Heavy'!O14+'Ped'!O14+'Pedal Bike (Road)'!O14</f>
        <v>0</v>
      </c>
      <c r="P14" s="2" t="str">
        <f>'Car'!P14+'Medium'!P14+'Heavy'!P14+'Ped'!P14+'Pedal Bike (Road)'!P14</f>
        <v>0</v>
      </c>
      <c r="Q14" s="2" t="str">
        <f>'Car'!Q14+'Medium'!Q14+'Heavy'!Q14+'Ped'!Q14+'Pedal Bike (Road)'!Q14</f>
        <v>0</v>
      </c>
      <c r="R14" s="2" t="str">
        <f>'Car'!R14+'Medium'!R14+'Heavy'!R14+'Ped'!R14+'Pedal Bike (Road)'!R14</f>
        <v>0</v>
      </c>
      <c r="S14" s="2" t="str">
        <f>'Car'!S14+'Medium'!S14+'Heavy'!S14+'Ped'!S14+'Pedal Bike (Road)'!S14</f>
        <v>0</v>
      </c>
      <c r="T14" s="2" t="str">
        <f>'Car'!T14+'Medium'!T14+'Heavy'!T14+'Ped'!T14+'Pedal Bike (Road)'!T14</f>
        <v>0</v>
      </c>
      <c r="U14" s="6" t="str">
        <f>'Car'!U14+'Medium'!U14+'Heavy'!U14+'Ped'!U14+'Pedal Bike (Road)'!U14</f>
        <v>0</v>
      </c>
      <c r="V14" s="2" t="str">
        <f>'Car'!V14+'Medium'!V14+'Heavy'!V14+'Ped'!V14+'Pedal Bike (Road)'!V14</f>
        <v>0</v>
      </c>
      <c r="W14" s="2" t="str">
        <f>'Car'!W14+'Medium'!W14+'Heavy'!W14+'Ped'!W14+'Pedal Bike (Road)'!W14</f>
        <v>0</v>
      </c>
      <c r="X14" s="2" t="str">
        <f>'Car'!X14+'Medium'!X14+'Heavy'!X14+'Ped'!X14+'Pedal Bike (Road)'!X14</f>
        <v>0</v>
      </c>
      <c r="Y14" s="2" t="str">
        <f>'Car'!Y14+'Medium'!Y14+'Heavy'!Y14+'Ped'!Y14+'Pedal Bike (Road)'!Y14</f>
        <v>0</v>
      </c>
      <c r="Z14" s="9" t="str">
        <f>'Car'!Z14+'Medium'!Z14+'Heavy'!Z14+'Ped'!Z14+'Pedal Bike (Road)'!Z14</f>
        <v>0</v>
      </c>
    </row>
    <row r="15" spans="1:26">
      <c r="A15" s="1"/>
      <c r="B15" s="13" t="s">
        <v>25</v>
      </c>
      <c r="C15" s="6" t="str">
        <f>'Car'!C15+'Medium'!C15+'Heavy'!C15+'Ped'!C15+'Pedal Bike (Road)'!C15</f>
        <v>0</v>
      </c>
      <c r="D15" s="2" t="str">
        <f>'Car'!D15+'Medium'!D15+'Heavy'!D15+'Ped'!D15+'Pedal Bike (Road)'!D15</f>
        <v>0</v>
      </c>
      <c r="E15" s="2" t="str">
        <f>'Car'!E15+'Medium'!E15+'Heavy'!E15+'Ped'!E15+'Pedal Bike (Road)'!E15</f>
        <v>0</v>
      </c>
      <c r="F15" s="2" t="str">
        <f>'Car'!F15+'Medium'!F15+'Heavy'!F15+'Ped'!F15+'Pedal Bike (Road)'!F15</f>
        <v>0</v>
      </c>
      <c r="G15" s="2" t="str">
        <f>'Car'!G15+'Medium'!G15+'Heavy'!G15+'Ped'!G15+'Pedal Bike (Road)'!G15</f>
        <v>0</v>
      </c>
      <c r="H15" s="2" t="str">
        <f>'Car'!H15+'Medium'!H15+'Heavy'!H15+'Ped'!H15+'Pedal Bike (Road)'!H15</f>
        <v>0</v>
      </c>
      <c r="I15" s="6" t="str">
        <f>'Car'!I15+'Medium'!I15+'Heavy'!I15+'Ped'!I15+'Pedal Bike (Road)'!I15</f>
        <v>0</v>
      </c>
      <c r="J15" s="2" t="str">
        <f>'Car'!J15+'Medium'!J15+'Heavy'!J15+'Ped'!J15+'Pedal Bike (Road)'!J15</f>
        <v>0</v>
      </c>
      <c r="K15" s="2" t="str">
        <f>'Car'!K15+'Medium'!K15+'Heavy'!K15+'Ped'!K15+'Pedal Bike (Road)'!K15</f>
        <v>0</v>
      </c>
      <c r="L15" s="2" t="str">
        <f>'Car'!L15+'Medium'!L15+'Heavy'!L15+'Ped'!L15+'Pedal Bike (Road)'!L15</f>
        <v>0</v>
      </c>
      <c r="M15" s="2" t="str">
        <f>'Car'!M15+'Medium'!M15+'Heavy'!M15+'Ped'!M15+'Pedal Bike (Road)'!M15</f>
        <v>0</v>
      </c>
      <c r="N15" s="2" t="str">
        <f>'Car'!N15+'Medium'!N15+'Heavy'!N15+'Ped'!N15+'Pedal Bike (Road)'!N15</f>
        <v>0</v>
      </c>
      <c r="O15" s="6" t="str">
        <f>'Car'!O15+'Medium'!O15+'Heavy'!O15+'Ped'!O15+'Pedal Bike (Road)'!O15</f>
        <v>0</v>
      </c>
      <c r="P15" s="2" t="str">
        <f>'Car'!P15+'Medium'!P15+'Heavy'!P15+'Ped'!P15+'Pedal Bike (Road)'!P15</f>
        <v>0</v>
      </c>
      <c r="Q15" s="2" t="str">
        <f>'Car'!Q15+'Medium'!Q15+'Heavy'!Q15+'Ped'!Q15+'Pedal Bike (Road)'!Q15</f>
        <v>0</v>
      </c>
      <c r="R15" s="2" t="str">
        <f>'Car'!R15+'Medium'!R15+'Heavy'!R15+'Ped'!R15+'Pedal Bike (Road)'!R15</f>
        <v>0</v>
      </c>
      <c r="S15" s="2" t="str">
        <f>'Car'!S15+'Medium'!S15+'Heavy'!S15+'Ped'!S15+'Pedal Bike (Road)'!S15</f>
        <v>0</v>
      </c>
      <c r="T15" s="2" t="str">
        <f>'Car'!T15+'Medium'!T15+'Heavy'!T15+'Ped'!T15+'Pedal Bike (Road)'!T15</f>
        <v>0</v>
      </c>
      <c r="U15" s="6" t="str">
        <f>'Car'!U15+'Medium'!U15+'Heavy'!U15+'Ped'!U15+'Pedal Bike (Road)'!U15</f>
        <v>0</v>
      </c>
      <c r="V15" s="2" t="str">
        <f>'Car'!V15+'Medium'!V15+'Heavy'!V15+'Ped'!V15+'Pedal Bike (Road)'!V15</f>
        <v>0</v>
      </c>
      <c r="W15" s="2" t="str">
        <f>'Car'!W15+'Medium'!W15+'Heavy'!W15+'Ped'!W15+'Pedal Bike (Road)'!W15</f>
        <v>0</v>
      </c>
      <c r="X15" s="2" t="str">
        <f>'Car'!X15+'Medium'!X15+'Heavy'!X15+'Ped'!X15+'Pedal Bike (Road)'!X15</f>
        <v>0</v>
      </c>
      <c r="Y15" s="2" t="str">
        <f>'Car'!Y15+'Medium'!Y15+'Heavy'!Y15+'Ped'!Y15+'Pedal Bike (Road)'!Y15</f>
        <v>0</v>
      </c>
      <c r="Z15" s="9" t="str">
        <f>'Car'!Z15+'Medium'!Z15+'Heavy'!Z15+'Ped'!Z15+'Pedal Bike (Road)'!Z15</f>
        <v>0</v>
      </c>
    </row>
    <row r="16" spans="1:26">
      <c r="A16" s="1"/>
      <c r="B16" s="13" t="s">
        <v>26</v>
      </c>
      <c r="C16" s="6" t="str">
        <f>'Car'!C16+'Medium'!C16+'Heavy'!C16+'Ped'!C16+'Pedal Bike (Road)'!C16</f>
        <v>0</v>
      </c>
      <c r="D16" s="2" t="str">
        <f>'Car'!D16+'Medium'!D16+'Heavy'!D16+'Ped'!D16+'Pedal Bike (Road)'!D16</f>
        <v>0</v>
      </c>
      <c r="E16" s="2" t="str">
        <f>'Car'!E16+'Medium'!E16+'Heavy'!E16+'Ped'!E16+'Pedal Bike (Road)'!E16</f>
        <v>0</v>
      </c>
      <c r="F16" s="2" t="str">
        <f>'Car'!F16+'Medium'!F16+'Heavy'!F16+'Ped'!F16+'Pedal Bike (Road)'!F16</f>
        <v>0</v>
      </c>
      <c r="G16" s="2" t="str">
        <f>'Car'!G16+'Medium'!G16+'Heavy'!G16+'Ped'!G16+'Pedal Bike (Road)'!G16</f>
        <v>0</v>
      </c>
      <c r="H16" s="2" t="str">
        <f>'Car'!H16+'Medium'!H16+'Heavy'!H16+'Ped'!H16+'Pedal Bike (Road)'!H16</f>
        <v>0</v>
      </c>
      <c r="I16" s="6" t="str">
        <f>'Car'!I16+'Medium'!I16+'Heavy'!I16+'Ped'!I16+'Pedal Bike (Road)'!I16</f>
        <v>0</v>
      </c>
      <c r="J16" s="2" t="str">
        <f>'Car'!J16+'Medium'!J16+'Heavy'!J16+'Ped'!J16+'Pedal Bike (Road)'!J16</f>
        <v>0</v>
      </c>
      <c r="K16" s="2" t="str">
        <f>'Car'!K16+'Medium'!K16+'Heavy'!K16+'Ped'!K16+'Pedal Bike (Road)'!K16</f>
        <v>0</v>
      </c>
      <c r="L16" s="2" t="str">
        <f>'Car'!L16+'Medium'!L16+'Heavy'!L16+'Ped'!L16+'Pedal Bike (Road)'!L16</f>
        <v>0</v>
      </c>
      <c r="M16" s="2" t="str">
        <f>'Car'!M16+'Medium'!M16+'Heavy'!M16+'Ped'!M16+'Pedal Bike (Road)'!M16</f>
        <v>0</v>
      </c>
      <c r="N16" s="2" t="str">
        <f>'Car'!N16+'Medium'!N16+'Heavy'!N16+'Ped'!N16+'Pedal Bike (Road)'!N16</f>
        <v>0</v>
      </c>
      <c r="O16" s="6" t="str">
        <f>'Car'!O16+'Medium'!O16+'Heavy'!O16+'Ped'!O16+'Pedal Bike (Road)'!O16</f>
        <v>0</v>
      </c>
      <c r="P16" s="2" t="str">
        <f>'Car'!P16+'Medium'!P16+'Heavy'!P16+'Ped'!P16+'Pedal Bike (Road)'!P16</f>
        <v>0</v>
      </c>
      <c r="Q16" s="2" t="str">
        <f>'Car'!Q16+'Medium'!Q16+'Heavy'!Q16+'Ped'!Q16+'Pedal Bike (Road)'!Q16</f>
        <v>0</v>
      </c>
      <c r="R16" s="2" t="str">
        <f>'Car'!R16+'Medium'!R16+'Heavy'!R16+'Ped'!R16+'Pedal Bike (Road)'!R16</f>
        <v>0</v>
      </c>
      <c r="S16" s="2" t="str">
        <f>'Car'!S16+'Medium'!S16+'Heavy'!S16+'Ped'!S16+'Pedal Bike (Road)'!S16</f>
        <v>0</v>
      </c>
      <c r="T16" s="2" t="str">
        <f>'Car'!T16+'Medium'!T16+'Heavy'!T16+'Ped'!T16+'Pedal Bike (Road)'!T16</f>
        <v>0</v>
      </c>
      <c r="U16" s="6" t="str">
        <f>'Car'!U16+'Medium'!U16+'Heavy'!U16+'Ped'!U16+'Pedal Bike (Road)'!U16</f>
        <v>0</v>
      </c>
      <c r="V16" s="2" t="str">
        <f>'Car'!V16+'Medium'!V16+'Heavy'!V16+'Ped'!V16+'Pedal Bike (Road)'!V16</f>
        <v>0</v>
      </c>
      <c r="W16" s="2" t="str">
        <f>'Car'!W16+'Medium'!W16+'Heavy'!W16+'Ped'!W16+'Pedal Bike (Road)'!W16</f>
        <v>0</v>
      </c>
      <c r="X16" s="2" t="str">
        <f>'Car'!X16+'Medium'!X16+'Heavy'!X16+'Ped'!X16+'Pedal Bike (Road)'!X16</f>
        <v>0</v>
      </c>
      <c r="Y16" s="2" t="str">
        <f>'Car'!Y16+'Medium'!Y16+'Heavy'!Y16+'Ped'!Y16+'Pedal Bike (Road)'!Y16</f>
        <v>0</v>
      </c>
      <c r="Z16" s="9" t="str">
        <f>'Car'!Z16+'Medium'!Z16+'Heavy'!Z16+'Ped'!Z16+'Pedal Bike (Road)'!Z16</f>
        <v>0</v>
      </c>
    </row>
    <row r="17" spans="1:26">
      <c r="A17" s="1"/>
      <c r="B17" s="13" t="s">
        <v>27</v>
      </c>
      <c r="C17" s="6" t="str">
        <f>'Car'!C17+'Medium'!C17+'Heavy'!C17+'Ped'!C17+'Pedal Bike (Road)'!C17</f>
        <v>0</v>
      </c>
      <c r="D17" s="2" t="str">
        <f>'Car'!D17+'Medium'!D17+'Heavy'!D17+'Ped'!D17+'Pedal Bike (Road)'!D17</f>
        <v>0</v>
      </c>
      <c r="E17" s="2" t="str">
        <f>'Car'!E17+'Medium'!E17+'Heavy'!E17+'Ped'!E17+'Pedal Bike (Road)'!E17</f>
        <v>0</v>
      </c>
      <c r="F17" s="2" t="str">
        <f>'Car'!F17+'Medium'!F17+'Heavy'!F17+'Ped'!F17+'Pedal Bike (Road)'!F17</f>
        <v>0</v>
      </c>
      <c r="G17" s="2" t="str">
        <f>'Car'!G17+'Medium'!G17+'Heavy'!G17+'Ped'!G17+'Pedal Bike (Road)'!G17</f>
        <v>0</v>
      </c>
      <c r="H17" s="2" t="str">
        <f>'Car'!H17+'Medium'!H17+'Heavy'!H17+'Ped'!H17+'Pedal Bike (Road)'!H17</f>
        <v>0</v>
      </c>
      <c r="I17" s="6" t="str">
        <f>'Car'!I17+'Medium'!I17+'Heavy'!I17+'Ped'!I17+'Pedal Bike (Road)'!I17</f>
        <v>0</v>
      </c>
      <c r="J17" s="2" t="str">
        <f>'Car'!J17+'Medium'!J17+'Heavy'!J17+'Ped'!J17+'Pedal Bike (Road)'!J17</f>
        <v>0</v>
      </c>
      <c r="K17" s="2" t="str">
        <f>'Car'!K17+'Medium'!K17+'Heavy'!K17+'Ped'!K17+'Pedal Bike (Road)'!K17</f>
        <v>0</v>
      </c>
      <c r="L17" s="2" t="str">
        <f>'Car'!L17+'Medium'!L17+'Heavy'!L17+'Ped'!L17+'Pedal Bike (Road)'!L17</f>
        <v>0</v>
      </c>
      <c r="M17" s="2" t="str">
        <f>'Car'!M17+'Medium'!M17+'Heavy'!M17+'Ped'!M17+'Pedal Bike (Road)'!M17</f>
        <v>0</v>
      </c>
      <c r="N17" s="2" t="str">
        <f>'Car'!N17+'Medium'!N17+'Heavy'!N17+'Ped'!N17+'Pedal Bike (Road)'!N17</f>
        <v>0</v>
      </c>
      <c r="O17" s="6" t="str">
        <f>'Car'!O17+'Medium'!O17+'Heavy'!O17+'Ped'!O17+'Pedal Bike (Road)'!O17</f>
        <v>0</v>
      </c>
      <c r="P17" s="2" t="str">
        <f>'Car'!P17+'Medium'!P17+'Heavy'!P17+'Ped'!P17+'Pedal Bike (Road)'!P17</f>
        <v>0</v>
      </c>
      <c r="Q17" s="2" t="str">
        <f>'Car'!Q17+'Medium'!Q17+'Heavy'!Q17+'Ped'!Q17+'Pedal Bike (Road)'!Q17</f>
        <v>0</v>
      </c>
      <c r="R17" s="2" t="str">
        <f>'Car'!R17+'Medium'!R17+'Heavy'!R17+'Ped'!R17+'Pedal Bike (Road)'!R17</f>
        <v>0</v>
      </c>
      <c r="S17" s="2" t="str">
        <f>'Car'!S17+'Medium'!S17+'Heavy'!S17+'Ped'!S17+'Pedal Bike (Road)'!S17</f>
        <v>0</v>
      </c>
      <c r="T17" s="2" t="str">
        <f>'Car'!T17+'Medium'!T17+'Heavy'!T17+'Ped'!T17+'Pedal Bike (Road)'!T17</f>
        <v>0</v>
      </c>
      <c r="U17" s="6" t="str">
        <f>'Car'!U17+'Medium'!U17+'Heavy'!U17+'Ped'!U17+'Pedal Bike (Road)'!U17</f>
        <v>0</v>
      </c>
      <c r="V17" s="2" t="str">
        <f>'Car'!V17+'Medium'!V17+'Heavy'!V17+'Ped'!V17+'Pedal Bike (Road)'!V17</f>
        <v>0</v>
      </c>
      <c r="W17" s="2" t="str">
        <f>'Car'!W17+'Medium'!W17+'Heavy'!W17+'Ped'!W17+'Pedal Bike (Road)'!W17</f>
        <v>0</v>
      </c>
      <c r="X17" s="2" t="str">
        <f>'Car'!X17+'Medium'!X17+'Heavy'!X17+'Ped'!X17+'Pedal Bike (Road)'!X17</f>
        <v>0</v>
      </c>
      <c r="Y17" s="2" t="str">
        <f>'Car'!Y17+'Medium'!Y17+'Heavy'!Y17+'Ped'!Y17+'Pedal Bike (Road)'!Y17</f>
        <v>0</v>
      </c>
      <c r="Z17" s="9" t="str">
        <f>'Car'!Z17+'Medium'!Z17+'Heavy'!Z17+'Ped'!Z17+'Pedal Bike (Road)'!Z17</f>
        <v>0</v>
      </c>
    </row>
    <row r="18" spans="1:26">
      <c r="A18" s="1"/>
      <c r="B18" s="13" t="s">
        <v>28</v>
      </c>
      <c r="C18" s="6" t="str">
        <f>'Car'!C18+'Medium'!C18+'Heavy'!C18+'Ped'!C18+'Pedal Bike (Road)'!C18</f>
        <v>0</v>
      </c>
      <c r="D18" s="2" t="str">
        <f>'Car'!D18+'Medium'!D18+'Heavy'!D18+'Ped'!D18+'Pedal Bike (Road)'!D18</f>
        <v>0</v>
      </c>
      <c r="E18" s="2" t="str">
        <f>'Car'!E18+'Medium'!E18+'Heavy'!E18+'Ped'!E18+'Pedal Bike (Road)'!E18</f>
        <v>0</v>
      </c>
      <c r="F18" s="2" t="str">
        <f>'Car'!F18+'Medium'!F18+'Heavy'!F18+'Ped'!F18+'Pedal Bike (Road)'!F18</f>
        <v>0</v>
      </c>
      <c r="G18" s="2" t="str">
        <f>'Car'!G18+'Medium'!G18+'Heavy'!G18+'Ped'!G18+'Pedal Bike (Road)'!G18</f>
        <v>0</v>
      </c>
      <c r="H18" s="2" t="str">
        <f>'Car'!H18+'Medium'!H18+'Heavy'!H18+'Ped'!H18+'Pedal Bike (Road)'!H18</f>
        <v>0</v>
      </c>
      <c r="I18" s="6" t="str">
        <f>'Car'!I18+'Medium'!I18+'Heavy'!I18+'Ped'!I18+'Pedal Bike (Road)'!I18</f>
        <v>0</v>
      </c>
      <c r="J18" s="2" t="str">
        <f>'Car'!J18+'Medium'!J18+'Heavy'!J18+'Ped'!J18+'Pedal Bike (Road)'!J18</f>
        <v>0</v>
      </c>
      <c r="K18" s="2" t="str">
        <f>'Car'!K18+'Medium'!K18+'Heavy'!K18+'Ped'!K18+'Pedal Bike (Road)'!K18</f>
        <v>0</v>
      </c>
      <c r="L18" s="2" t="str">
        <f>'Car'!L18+'Medium'!L18+'Heavy'!L18+'Ped'!L18+'Pedal Bike (Road)'!L18</f>
        <v>0</v>
      </c>
      <c r="M18" s="2" t="str">
        <f>'Car'!M18+'Medium'!M18+'Heavy'!M18+'Ped'!M18+'Pedal Bike (Road)'!M18</f>
        <v>0</v>
      </c>
      <c r="N18" s="2" t="str">
        <f>'Car'!N18+'Medium'!N18+'Heavy'!N18+'Ped'!N18+'Pedal Bike (Road)'!N18</f>
        <v>0</v>
      </c>
      <c r="O18" s="6" t="str">
        <f>'Car'!O18+'Medium'!O18+'Heavy'!O18+'Ped'!O18+'Pedal Bike (Road)'!O18</f>
        <v>0</v>
      </c>
      <c r="P18" s="2" t="str">
        <f>'Car'!P18+'Medium'!P18+'Heavy'!P18+'Ped'!P18+'Pedal Bike (Road)'!P18</f>
        <v>0</v>
      </c>
      <c r="Q18" s="2" t="str">
        <f>'Car'!Q18+'Medium'!Q18+'Heavy'!Q18+'Ped'!Q18+'Pedal Bike (Road)'!Q18</f>
        <v>0</v>
      </c>
      <c r="R18" s="2" t="str">
        <f>'Car'!R18+'Medium'!R18+'Heavy'!R18+'Ped'!R18+'Pedal Bike (Road)'!R18</f>
        <v>0</v>
      </c>
      <c r="S18" s="2" t="str">
        <f>'Car'!S18+'Medium'!S18+'Heavy'!S18+'Ped'!S18+'Pedal Bike (Road)'!S18</f>
        <v>0</v>
      </c>
      <c r="T18" s="2" t="str">
        <f>'Car'!T18+'Medium'!T18+'Heavy'!T18+'Ped'!T18+'Pedal Bike (Road)'!T18</f>
        <v>0</v>
      </c>
      <c r="U18" s="6" t="str">
        <f>'Car'!U18+'Medium'!U18+'Heavy'!U18+'Ped'!U18+'Pedal Bike (Road)'!U18</f>
        <v>0</v>
      </c>
      <c r="V18" s="2" t="str">
        <f>'Car'!V18+'Medium'!V18+'Heavy'!V18+'Ped'!V18+'Pedal Bike (Road)'!V18</f>
        <v>0</v>
      </c>
      <c r="W18" s="2" t="str">
        <f>'Car'!W18+'Medium'!W18+'Heavy'!W18+'Ped'!W18+'Pedal Bike (Road)'!W18</f>
        <v>0</v>
      </c>
      <c r="X18" s="2" t="str">
        <f>'Car'!X18+'Medium'!X18+'Heavy'!X18+'Ped'!X18+'Pedal Bike (Road)'!X18</f>
        <v>0</v>
      </c>
      <c r="Y18" s="2" t="str">
        <f>'Car'!Y18+'Medium'!Y18+'Heavy'!Y18+'Ped'!Y18+'Pedal Bike (Road)'!Y18</f>
        <v>0</v>
      </c>
      <c r="Z18" s="9" t="str">
        <f>'Car'!Z18+'Medium'!Z18+'Heavy'!Z18+'Ped'!Z18+'Pedal Bike (Road)'!Z18</f>
        <v>0</v>
      </c>
    </row>
    <row r="19" spans="1:26">
      <c r="A19" s="1"/>
      <c r="B19" s="13" t="s">
        <v>29</v>
      </c>
      <c r="C19" s="6" t="str">
        <f>'Car'!C19+'Medium'!C19+'Heavy'!C19+'Ped'!C19+'Pedal Bike (Road)'!C19</f>
        <v>0</v>
      </c>
      <c r="D19" s="2" t="str">
        <f>'Car'!D19+'Medium'!D19+'Heavy'!D19+'Ped'!D19+'Pedal Bike (Road)'!D19</f>
        <v>0</v>
      </c>
      <c r="E19" s="2" t="str">
        <f>'Car'!E19+'Medium'!E19+'Heavy'!E19+'Ped'!E19+'Pedal Bike (Road)'!E19</f>
        <v>0</v>
      </c>
      <c r="F19" s="2" t="str">
        <f>'Car'!F19+'Medium'!F19+'Heavy'!F19+'Ped'!F19+'Pedal Bike (Road)'!F19</f>
        <v>0</v>
      </c>
      <c r="G19" s="2" t="str">
        <f>'Car'!G19+'Medium'!G19+'Heavy'!G19+'Ped'!G19+'Pedal Bike (Road)'!G19</f>
        <v>0</v>
      </c>
      <c r="H19" s="2" t="str">
        <f>'Car'!H19+'Medium'!H19+'Heavy'!H19+'Ped'!H19+'Pedal Bike (Road)'!H19</f>
        <v>0</v>
      </c>
      <c r="I19" s="6" t="str">
        <f>'Car'!I19+'Medium'!I19+'Heavy'!I19+'Ped'!I19+'Pedal Bike (Road)'!I19</f>
        <v>0</v>
      </c>
      <c r="J19" s="2" t="str">
        <f>'Car'!J19+'Medium'!J19+'Heavy'!J19+'Ped'!J19+'Pedal Bike (Road)'!J19</f>
        <v>0</v>
      </c>
      <c r="K19" s="2" t="str">
        <f>'Car'!K19+'Medium'!K19+'Heavy'!K19+'Ped'!K19+'Pedal Bike (Road)'!K19</f>
        <v>0</v>
      </c>
      <c r="L19" s="2" t="str">
        <f>'Car'!L19+'Medium'!L19+'Heavy'!L19+'Ped'!L19+'Pedal Bike (Road)'!L19</f>
        <v>0</v>
      </c>
      <c r="M19" s="2" t="str">
        <f>'Car'!M19+'Medium'!M19+'Heavy'!M19+'Ped'!M19+'Pedal Bike (Road)'!M19</f>
        <v>0</v>
      </c>
      <c r="N19" s="2" t="str">
        <f>'Car'!N19+'Medium'!N19+'Heavy'!N19+'Ped'!N19+'Pedal Bike (Road)'!N19</f>
        <v>0</v>
      </c>
      <c r="O19" s="6" t="str">
        <f>'Car'!O19+'Medium'!O19+'Heavy'!O19+'Ped'!O19+'Pedal Bike (Road)'!O19</f>
        <v>0</v>
      </c>
      <c r="P19" s="2" t="str">
        <f>'Car'!P19+'Medium'!P19+'Heavy'!P19+'Ped'!P19+'Pedal Bike (Road)'!P19</f>
        <v>0</v>
      </c>
      <c r="Q19" s="2" t="str">
        <f>'Car'!Q19+'Medium'!Q19+'Heavy'!Q19+'Ped'!Q19+'Pedal Bike (Road)'!Q19</f>
        <v>0</v>
      </c>
      <c r="R19" s="2" t="str">
        <f>'Car'!R19+'Medium'!R19+'Heavy'!R19+'Ped'!R19+'Pedal Bike (Road)'!R19</f>
        <v>0</v>
      </c>
      <c r="S19" s="2" t="str">
        <f>'Car'!S19+'Medium'!S19+'Heavy'!S19+'Ped'!S19+'Pedal Bike (Road)'!S19</f>
        <v>0</v>
      </c>
      <c r="T19" s="2" t="str">
        <f>'Car'!T19+'Medium'!T19+'Heavy'!T19+'Ped'!T19+'Pedal Bike (Road)'!T19</f>
        <v>0</v>
      </c>
      <c r="U19" s="6" t="str">
        <f>'Car'!U19+'Medium'!U19+'Heavy'!U19+'Ped'!U19+'Pedal Bike (Road)'!U19</f>
        <v>0</v>
      </c>
      <c r="V19" s="2" t="str">
        <f>'Car'!V19+'Medium'!V19+'Heavy'!V19+'Ped'!V19+'Pedal Bike (Road)'!V19</f>
        <v>0</v>
      </c>
      <c r="W19" s="2" t="str">
        <f>'Car'!W19+'Medium'!W19+'Heavy'!W19+'Ped'!W19+'Pedal Bike (Road)'!W19</f>
        <v>0</v>
      </c>
      <c r="X19" s="2" t="str">
        <f>'Car'!X19+'Medium'!X19+'Heavy'!X19+'Ped'!X19+'Pedal Bike (Road)'!X19</f>
        <v>0</v>
      </c>
      <c r="Y19" s="2" t="str">
        <f>'Car'!Y19+'Medium'!Y19+'Heavy'!Y19+'Ped'!Y19+'Pedal Bike (Road)'!Y19</f>
        <v>0</v>
      </c>
      <c r="Z19" s="9" t="str">
        <f>'Car'!Z19+'Medium'!Z19+'Heavy'!Z19+'Ped'!Z19+'Pedal Bike (Road)'!Z19</f>
        <v>0</v>
      </c>
    </row>
    <row r="20" spans="1:26">
      <c r="A20" s="1"/>
      <c r="B20" s="13" t="s">
        <v>30</v>
      </c>
      <c r="C20" s="6" t="str">
        <f>'Car'!C20+'Medium'!C20+'Heavy'!C20+'Ped'!C20+'Pedal Bike (Road)'!C20</f>
        <v>0</v>
      </c>
      <c r="D20" s="2" t="str">
        <f>'Car'!D20+'Medium'!D20+'Heavy'!D20+'Ped'!D20+'Pedal Bike (Road)'!D20</f>
        <v>0</v>
      </c>
      <c r="E20" s="2" t="str">
        <f>'Car'!E20+'Medium'!E20+'Heavy'!E20+'Ped'!E20+'Pedal Bike (Road)'!E20</f>
        <v>0</v>
      </c>
      <c r="F20" s="2" t="str">
        <f>'Car'!F20+'Medium'!F20+'Heavy'!F20+'Ped'!F20+'Pedal Bike (Road)'!F20</f>
        <v>0</v>
      </c>
      <c r="G20" s="2" t="str">
        <f>'Car'!G20+'Medium'!G20+'Heavy'!G20+'Ped'!G20+'Pedal Bike (Road)'!G20</f>
        <v>0</v>
      </c>
      <c r="H20" s="2" t="str">
        <f>'Car'!H20+'Medium'!H20+'Heavy'!H20+'Ped'!H20+'Pedal Bike (Road)'!H20</f>
        <v>0</v>
      </c>
      <c r="I20" s="6" t="str">
        <f>'Car'!I20+'Medium'!I20+'Heavy'!I20+'Ped'!I20+'Pedal Bike (Road)'!I20</f>
        <v>0</v>
      </c>
      <c r="J20" s="2" t="str">
        <f>'Car'!J20+'Medium'!J20+'Heavy'!J20+'Ped'!J20+'Pedal Bike (Road)'!J20</f>
        <v>0</v>
      </c>
      <c r="K20" s="2" t="str">
        <f>'Car'!K20+'Medium'!K20+'Heavy'!K20+'Ped'!K20+'Pedal Bike (Road)'!K20</f>
        <v>0</v>
      </c>
      <c r="L20" s="2" t="str">
        <f>'Car'!L20+'Medium'!L20+'Heavy'!L20+'Ped'!L20+'Pedal Bike (Road)'!L20</f>
        <v>0</v>
      </c>
      <c r="M20" s="2" t="str">
        <f>'Car'!M20+'Medium'!M20+'Heavy'!M20+'Ped'!M20+'Pedal Bike (Road)'!M20</f>
        <v>0</v>
      </c>
      <c r="N20" s="2" t="str">
        <f>'Car'!N20+'Medium'!N20+'Heavy'!N20+'Ped'!N20+'Pedal Bike (Road)'!N20</f>
        <v>0</v>
      </c>
      <c r="O20" s="6" t="str">
        <f>'Car'!O20+'Medium'!O20+'Heavy'!O20+'Ped'!O20+'Pedal Bike (Road)'!O20</f>
        <v>0</v>
      </c>
      <c r="P20" s="2" t="str">
        <f>'Car'!P20+'Medium'!P20+'Heavy'!P20+'Ped'!P20+'Pedal Bike (Road)'!P20</f>
        <v>0</v>
      </c>
      <c r="Q20" s="2" t="str">
        <f>'Car'!Q20+'Medium'!Q20+'Heavy'!Q20+'Ped'!Q20+'Pedal Bike (Road)'!Q20</f>
        <v>0</v>
      </c>
      <c r="R20" s="2" t="str">
        <f>'Car'!R20+'Medium'!R20+'Heavy'!R20+'Ped'!R20+'Pedal Bike (Road)'!R20</f>
        <v>0</v>
      </c>
      <c r="S20" s="2" t="str">
        <f>'Car'!S20+'Medium'!S20+'Heavy'!S20+'Ped'!S20+'Pedal Bike (Road)'!S20</f>
        <v>0</v>
      </c>
      <c r="T20" s="2" t="str">
        <f>'Car'!T20+'Medium'!T20+'Heavy'!T20+'Ped'!T20+'Pedal Bike (Road)'!T20</f>
        <v>0</v>
      </c>
      <c r="U20" s="6" t="str">
        <f>'Car'!U20+'Medium'!U20+'Heavy'!U20+'Ped'!U20+'Pedal Bike (Road)'!U20</f>
        <v>0</v>
      </c>
      <c r="V20" s="2" t="str">
        <f>'Car'!V20+'Medium'!V20+'Heavy'!V20+'Ped'!V20+'Pedal Bike (Road)'!V20</f>
        <v>0</v>
      </c>
      <c r="W20" s="2" t="str">
        <f>'Car'!W20+'Medium'!W20+'Heavy'!W20+'Ped'!W20+'Pedal Bike (Road)'!W20</f>
        <v>0</v>
      </c>
      <c r="X20" s="2" t="str">
        <f>'Car'!X20+'Medium'!X20+'Heavy'!X20+'Ped'!X20+'Pedal Bike (Road)'!X20</f>
        <v>0</v>
      </c>
      <c r="Y20" s="2" t="str">
        <f>'Car'!Y20+'Medium'!Y20+'Heavy'!Y20+'Ped'!Y20+'Pedal Bike (Road)'!Y20</f>
        <v>0</v>
      </c>
      <c r="Z20" s="9" t="str">
        <f>'Car'!Z20+'Medium'!Z20+'Heavy'!Z20+'Ped'!Z20+'Pedal Bike (Road)'!Z20</f>
        <v>0</v>
      </c>
    </row>
    <row r="21" spans="1:26">
      <c r="A21" s="1"/>
      <c r="B21" s="14" t="s">
        <v>31</v>
      </c>
      <c r="C21" s="20" t="str">
        <f>'Car'!C21+'Medium'!C21+'Heavy'!C21+'Ped'!C21+'Pedal Bike (Road)'!C21</f>
        <v>0</v>
      </c>
      <c r="D21" s="15" t="str">
        <f>'Car'!D21+'Medium'!D21+'Heavy'!D21+'Ped'!D21+'Pedal Bike (Road)'!D21</f>
        <v>0</v>
      </c>
      <c r="E21" s="15" t="str">
        <f>'Car'!E21+'Medium'!E21+'Heavy'!E21+'Ped'!E21+'Pedal Bike (Road)'!E21</f>
        <v>0</v>
      </c>
      <c r="F21" s="15" t="str">
        <f>'Car'!F21+'Medium'!F21+'Heavy'!F21+'Ped'!F21+'Pedal Bike (Road)'!F21</f>
        <v>0</v>
      </c>
      <c r="G21" s="15" t="str">
        <f>'Car'!G21+'Medium'!G21+'Heavy'!G21+'Ped'!G21+'Pedal Bike (Road)'!G21</f>
        <v>0</v>
      </c>
      <c r="H21" s="15" t="str">
        <f>'Car'!H21+'Medium'!H21+'Heavy'!H21+'Ped'!H21+'Pedal Bike (Road)'!H21</f>
        <v>0</v>
      </c>
      <c r="I21" s="20" t="str">
        <f>'Car'!I21+'Medium'!I21+'Heavy'!I21+'Ped'!I21+'Pedal Bike (Road)'!I21</f>
        <v>0</v>
      </c>
      <c r="J21" s="15" t="str">
        <f>'Car'!J21+'Medium'!J21+'Heavy'!J21+'Ped'!J21+'Pedal Bike (Road)'!J21</f>
        <v>0</v>
      </c>
      <c r="K21" s="15" t="str">
        <f>'Car'!K21+'Medium'!K21+'Heavy'!K21+'Ped'!K21+'Pedal Bike (Road)'!K21</f>
        <v>0</v>
      </c>
      <c r="L21" s="15" t="str">
        <f>'Car'!L21+'Medium'!L21+'Heavy'!L21+'Ped'!L21+'Pedal Bike (Road)'!L21</f>
        <v>0</v>
      </c>
      <c r="M21" s="15" t="str">
        <f>'Car'!M21+'Medium'!M21+'Heavy'!M21+'Ped'!M21+'Pedal Bike (Road)'!M21</f>
        <v>0</v>
      </c>
      <c r="N21" s="15" t="str">
        <f>'Car'!N21+'Medium'!N21+'Heavy'!N21+'Ped'!N21+'Pedal Bike (Road)'!N21</f>
        <v>0</v>
      </c>
      <c r="O21" s="20" t="str">
        <f>'Car'!O21+'Medium'!O21+'Heavy'!O21+'Ped'!O21+'Pedal Bike (Road)'!O21</f>
        <v>0</v>
      </c>
      <c r="P21" s="15" t="str">
        <f>'Car'!P21+'Medium'!P21+'Heavy'!P21+'Ped'!P21+'Pedal Bike (Road)'!P21</f>
        <v>0</v>
      </c>
      <c r="Q21" s="15" t="str">
        <f>'Car'!Q21+'Medium'!Q21+'Heavy'!Q21+'Ped'!Q21+'Pedal Bike (Road)'!Q21</f>
        <v>0</v>
      </c>
      <c r="R21" s="15" t="str">
        <f>'Car'!R21+'Medium'!R21+'Heavy'!R21+'Ped'!R21+'Pedal Bike (Road)'!R21</f>
        <v>0</v>
      </c>
      <c r="S21" s="15" t="str">
        <f>'Car'!S21+'Medium'!S21+'Heavy'!S21+'Ped'!S21+'Pedal Bike (Road)'!S21</f>
        <v>0</v>
      </c>
      <c r="T21" s="15" t="str">
        <f>'Car'!T21+'Medium'!T21+'Heavy'!T21+'Ped'!T21+'Pedal Bike (Road)'!T21</f>
        <v>0</v>
      </c>
      <c r="U21" s="20" t="str">
        <f>'Car'!U21+'Medium'!U21+'Heavy'!U21+'Ped'!U21+'Pedal Bike (Road)'!U21</f>
        <v>0</v>
      </c>
      <c r="V21" s="15" t="str">
        <f>'Car'!V21+'Medium'!V21+'Heavy'!V21+'Ped'!V21+'Pedal Bike (Road)'!V21</f>
        <v>0</v>
      </c>
      <c r="W21" s="15" t="str">
        <f>'Car'!W21+'Medium'!W21+'Heavy'!W21+'Ped'!W21+'Pedal Bike (Road)'!W21</f>
        <v>0</v>
      </c>
      <c r="X21" s="15" t="str">
        <f>'Car'!X21+'Medium'!X21+'Heavy'!X21+'Ped'!X21+'Pedal Bike (Road)'!X21</f>
        <v>0</v>
      </c>
      <c r="Y21" s="15" t="str">
        <f>'Car'!Y21+'Medium'!Y21+'Heavy'!Y21+'Ped'!Y21+'Pedal Bike (Road)'!Y21</f>
        <v>0</v>
      </c>
      <c r="Z21" s="16" t="str">
        <f>'Car'!Z21+'Medium'!Z21+'Heavy'!Z21+'Ped'!Z21+'Pedal Bike (Road)'!Z21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2:H2"/>
    <mergeCell ref="C3:H3"/>
    <mergeCell ref="I2:N2"/>
    <mergeCell ref="I3:N3"/>
    <mergeCell ref="O2:T2"/>
    <mergeCell ref="O3:T3"/>
    <mergeCell ref="U2:Z2"/>
    <mergeCell ref="U3:Z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selection activeCell="Z24" sqref="Z24"/>
    </sheetView>
  </sheetViews>
  <sheetFormatPr defaultRowHeight="14.4" outlineLevelRow="0" outlineLevelCol="0"/>
  <cols>
    <col min="2" max="2" width="20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5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5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10" customWidth="true" style="0"/>
    <col min="20" max="20" width="15" customWidth="true" style="0"/>
    <col min="21" max="21" width="10" customWidth="true" style="0"/>
    <col min="22" max="22" width="10" customWidth="true" style="0"/>
    <col min="23" max="23" width="10" customWidth="true" style="0"/>
    <col min="24" max="24" width="10" customWidth="true" style="0"/>
    <col min="25" max="25" width="10" customWidth="true" style="0"/>
    <col min="26" max="26" width="15" customWidth="true" style="0"/>
  </cols>
  <sheetData>
    <row r="2" spans="1:27">
      <c r="B2" s="10"/>
      <c r="C2" s="17" t="s">
        <v>0</v>
      </c>
      <c r="D2" s="4"/>
      <c r="E2" s="4"/>
      <c r="F2" s="4"/>
      <c r="G2" s="4"/>
      <c r="H2" s="7"/>
      <c r="I2" s="17" t="s">
        <v>1</v>
      </c>
      <c r="J2" s="4"/>
      <c r="K2" s="4"/>
      <c r="L2" s="4"/>
      <c r="M2" s="4"/>
      <c r="N2" s="7"/>
      <c r="O2" s="17" t="s">
        <v>2</v>
      </c>
      <c r="P2" s="4"/>
      <c r="Q2" s="4"/>
      <c r="R2" s="4"/>
      <c r="S2" s="4"/>
      <c r="T2" s="7"/>
      <c r="U2" s="17" t="s">
        <v>3</v>
      </c>
      <c r="V2" s="4"/>
      <c r="W2" s="4"/>
      <c r="X2" s="4"/>
      <c r="Y2" s="4"/>
      <c r="Z2" s="7"/>
      <c r="AA2" s="7"/>
    </row>
    <row r="3" spans="1:27">
      <c r="B3" s="28"/>
      <c r="C3" s="35" t="s">
        <v>4</v>
      </c>
      <c r="D3" s="34"/>
      <c r="E3" s="34"/>
      <c r="F3" s="34"/>
      <c r="G3" s="34"/>
      <c r="H3" s="22"/>
      <c r="I3" s="35" t="s">
        <v>5</v>
      </c>
      <c r="J3" s="34"/>
      <c r="K3" s="34"/>
      <c r="L3" s="34"/>
      <c r="M3" s="34"/>
      <c r="N3" s="22"/>
      <c r="O3" s="35" t="s">
        <v>6</v>
      </c>
      <c r="P3" s="34"/>
      <c r="Q3" s="34"/>
      <c r="R3" s="34"/>
      <c r="S3" s="34"/>
      <c r="T3" s="22"/>
      <c r="U3" s="35" t="s">
        <v>7</v>
      </c>
      <c r="V3" s="34"/>
      <c r="W3" s="34"/>
      <c r="X3" s="34"/>
      <c r="Y3" s="34"/>
      <c r="Z3" s="22"/>
      <c r="AA3" s="22"/>
    </row>
    <row r="4" spans="1:27">
      <c r="B4" s="13" t="s">
        <v>8</v>
      </c>
      <c r="C4" s="6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9" t="s">
        <v>14</v>
      </c>
      <c r="I4" s="6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9" t="s">
        <v>14</v>
      </c>
      <c r="O4" s="6" t="s">
        <v>9</v>
      </c>
      <c r="P4" s="2" t="s">
        <v>10</v>
      </c>
      <c r="Q4" s="2" t="s">
        <v>11</v>
      </c>
      <c r="R4" s="2" t="s">
        <v>12</v>
      </c>
      <c r="S4" s="2" t="s">
        <v>13</v>
      </c>
      <c r="T4" s="9" t="s">
        <v>14</v>
      </c>
      <c r="U4" s="6" t="s">
        <v>9</v>
      </c>
      <c r="V4" s="2" t="s">
        <v>10</v>
      </c>
      <c r="W4" s="2" t="s">
        <v>11</v>
      </c>
      <c r="X4" s="2" t="s">
        <v>12</v>
      </c>
      <c r="Y4" s="2" t="s">
        <v>13</v>
      </c>
      <c r="Z4" s="9" t="s">
        <v>14</v>
      </c>
      <c r="AA4" s="9"/>
    </row>
    <row r="5" spans="1:27">
      <c r="B5" s="13" t="s">
        <v>17</v>
      </c>
      <c r="C5" s="6">
        <v>89</v>
      </c>
      <c r="D5" s="2">
        <v>369</v>
      </c>
      <c r="E5" s="2">
        <v>34</v>
      </c>
      <c r="F5" s="2">
        <v>0</v>
      </c>
      <c r="G5" s="2">
        <v>33</v>
      </c>
      <c r="H5" s="9" t="str">
        <f>SUM(C5,D5,E5,F5)</f>
        <v>0</v>
      </c>
      <c r="I5" s="6">
        <v>62</v>
      </c>
      <c r="J5" s="2">
        <v>317</v>
      </c>
      <c r="K5" s="2">
        <v>67</v>
      </c>
      <c r="L5" s="2">
        <v>0</v>
      </c>
      <c r="M5" s="2">
        <v>30</v>
      </c>
      <c r="N5" s="9" t="str">
        <f>SUM(I5,J5,K5,L5)</f>
        <v>0</v>
      </c>
      <c r="O5" s="6">
        <v>99</v>
      </c>
      <c r="P5" s="2">
        <v>203</v>
      </c>
      <c r="Q5" s="2">
        <v>67</v>
      </c>
      <c r="R5" s="2">
        <v>0</v>
      </c>
      <c r="S5" s="2">
        <v>36</v>
      </c>
      <c r="T5" s="9" t="str">
        <f>SUM(O5,P5,Q5,R5)</f>
        <v>0</v>
      </c>
      <c r="U5" s="6">
        <v>88</v>
      </c>
      <c r="V5" s="2">
        <v>121</v>
      </c>
      <c r="W5" s="2">
        <v>18</v>
      </c>
      <c r="X5" s="2">
        <v>0</v>
      </c>
      <c r="Y5" s="2">
        <v>16</v>
      </c>
      <c r="Z5" s="9" t="str">
        <f>SUM(U5,V5,W5,X5)</f>
        <v>0</v>
      </c>
      <c r="AA5" s="9" t="str">
        <f>C5+D5+E5+F5+I5+J5+K5+L5+O5+P5+Q5+R5+U5+V5+W5+X5</f>
        <v>0</v>
      </c>
    </row>
    <row r="6" spans="1:27">
      <c r="B6" s="13" t="s">
        <v>18</v>
      </c>
      <c r="C6" s="6">
        <v>91</v>
      </c>
      <c r="D6" s="2">
        <v>341</v>
      </c>
      <c r="E6" s="2">
        <v>32</v>
      </c>
      <c r="F6" s="2">
        <v>0</v>
      </c>
      <c r="G6" s="2">
        <v>31</v>
      </c>
      <c r="H6" s="9" t="str">
        <f>SUM(C6,D6,E6,F6)</f>
        <v>0</v>
      </c>
      <c r="I6" s="6">
        <v>60</v>
      </c>
      <c r="J6" s="2">
        <v>343</v>
      </c>
      <c r="K6" s="2">
        <v>59</v>
      </c>
      <c r="L6" s="2">
        <v>0</v>
      </c>
      <c r="M6" s="2">
        <v>25</v>
      </c>
      <c r="N6" s="9" t="str">
        <f>SUM(I6,J6,K6,L6)</f>
        <v>0</v>
      </c>
      <c r="O6" s="6">
        <v>102</v>
      </c>
      <c r="P6" s="2">
        <v>201</v>
      </c>
      <c r="Q6" s="2">
        <v>65</v>
      </c>
      <c r="R6" s="2">
        <v>0</v>
      </c>
      <c r="S6" s="2">
        <v>23</v>
      </c>
      <c r="T6" s="9" t="str">
        <f>SUM(O6,P6,Q6,R6)</f>
        <v>0</v>
      </c>
      <c r="U6" s="6">
        <v>106</v>
      </c>
      <c r="V6" s="2">
        <v>145</v>
      </c>
      <c r="W6" s="2">
        <v>16</v>
      </c>
      <c r="X6" s="2">
        <v>0</v>
      </c>
      <c r="Y6" s="2">
        <v>24</v>
      </c>
      <c r="Z6" s="9" t="str">
        <f>SUM(U6,V6,W6,X6)</f>
        <v>0</v>
      </c>
      <c r="AA6" s="9" t="str">
        <f>C6+D6+E6+F6+I6+J6+K6+L6+O6+P6+Q6+R6+U6+V6+W6+X6</f>
        <v>0</v>
      </c>
    </row>
    <row r="7" spans="1:27">
      <c r="B7" s="13" t="s">
        <v>19</v>
      </c>
      <c r="C7" s="6">
        <v>74</v>
      </c>
      <c r="D7" s="2">
        <v>238</v>
      </c>
      <c r="E7" s="2">
        <v>42</v>
      </c>
      <c r="F7" s="2">
        <v>0</v>
      </c>
      <c r="G7" s="2">
        <v>47</v>
      </c>
      <c r="H7" s="9" t="str">
        <f>SUM(C7,D7,E7,F7)</f>
        <v>0</v>
      </c>
      <c r="I7" s="6">
        <v>57</v>
      </c>
      <c r="J7" s="2">
        <v>344</v>
      </c>
      <c r="K7" s="2">
        <v>65</v>
      </c>
      <c r="L7" s="2">
        <v>0</v>
      </c>
      <c r="M7" s="2">
        <v>28</v>
      </c>
      <c r="N7" s="9" t="str">
        <f>SUM(I7,J7,K7,L7)</f>
        <v>0</v>
      </c>
      <c r="O7" s="6">
        <v>92</v>
      </c>
      <c r="P7" s="2">
        <v>234</v>
      </c>
      <c r="Q7" s="2">
        <v>83</v>
      </c>
      <c r="R7" s="2">
        <v>0</v>
      </c>
      <c r="S7" s="2">
        <v>31</v>
      </c>
      <c r="T7" s="9" t="str">
        <f>SUM(O7,P7,Q7,R7)</f>
        <v>0</v>
      </c>
      <c r="U7" s="6">
        <v>104</v>
      </c>
      <c r="V7" s="2">
        <v>138</v>
      </c>
      <c r="W7" s="2">
        <v>15</v>
      </c>
      <c r="X7" s="2">
        <v>0</v>
      </c>
      <c r="Y7" s="2">
        <v>36</v>
      </c>
      <c r="Z7" s="9" t="str">
        <f>SUM(U7,V7,W7,X7)</f>
        <v>0</v>
      </c>
      <c r="AA7" s="9" t="str">
        <f>C7+D7+E7+F7+I7+J7+K7+L7+O7+P7+Q7+R7+U7+V7+W7+X7</f>
        <v>0</v>
      </c>
    </row>
    <row r="8" spans="1:27">
      <c r="B8" s="13" t="s">
        <v>20</v>
      </c>
      <c r="C8" s="6">
        <v>86</v>
      </c>
      <c r="D8" s="2">
        <v>311</v>
      </c>
      <c r="E8" s="2">
        <v>38</v>
      </c>
      <c r="F8" s="2">
        <v>0</v>
      </c>
      <c r="G8" s="2">
        <v>22</v>
      </c>
      <c r="H8" s="9" t="str">
        <f>SUM(C8,D8,E8,F8)</f>
        <v>0</v>
      </c>
      <c r="I8" s="6">
        <v>52</v>
      </c>
      <c r="J8" s="2">
        <v>364</v>
      </c>
      <c r="K8" s="2">
        <v>54</v>
      </c>
      <c r="L8" s="2">
        <v>0</v>
      </c>
      <c r="M8" s="2">
        <v>29</v>
      </c>
      <c r="N8" s="9" t="str">
        <f>SUM(I8,J8,K8,L8)</f>
        <v>0</v>
      </c>
      <c r="O8" s="6">
        <v>69</v>
      </c>
      <c r="P8" s="2">
        <v>219</v>
      </c>
      <c r="Q8" s="2">
        <v>67</v>
      </c>
      <c r="R8" s="2">
        <v>0</v>
      </c>
      <c r="S8" s="2">
        <v>34</v>
      </c>
      <c r="T8" s="9" t="str">
        <f>SUM(O8,P8,Q8,R8)</f>
        <v>0</v>
      </c>
      <c r="U8" s="6">
        <v>100</v>
      </c>
      <c r="V8" s="2">
        <v>160</v>
      </c>
      <c r="W8" s="2">
        <v>22</v>
      </c>
      <c r="X8" s="2">
        <v>0</v>
      </c>
      <c r="Y8" s="2">
        <v>15</v>
      </c>
      <c r="Z8" s="9" t="str">
        <f>SUM(U8,V8,W8,X8)</f>
        <v>0</v>
      </c>
      <c r="AA8" s="9" t="str">
        <f>C8+D8+E8+F8+I8+J8+K8+L8+O8+P8+Q8+R8+U8+V8+W8+X8</f>
        <v>0</v>
      </c>
    </row>
    <row r="9" spans="1:27">
      <c r="B9" s="29" t="s">
        <v>31</v>
      </c>
      <c r="C9" s="25" t="str">
        <f>SUM(C5:C8)</f>
        <v>0</v>
      </c>
      <c r="D9" s="26" t="str">
        <f>SUM(D5:D8)</f>
        <v>0</v>
      </c>
      <c r="E9" s="26" t="str">
        <f>SUM(E5:E8)</f>
        <v>0</v>
      </c>
      <c r="F9" s="26" t="str">
        <f>SUM(F5:F8)</f>
        <v>0</v>
      </c>
      <c r="G9" s="26" t="str">
        <f>SUM(G5:G8)</f>
        <v>0</v>
      </c>
      <c r="H9" s="27" t="str">
        <f>SUM(H5:H8)</f>
        <v>0</v>
      </c>
      <c r="I9" s="25" t="str">
        <f>SUM(I5:I8)</f>
        <v>0</v>
      </c>
      <c r="J9" s="26" t="str">
        <f>SUM(J5:J8)</f>
        <v>0</v>
      </c>
      <c r="K9" s="26" t="str">
        <f>SUM(K5:K8)</f>
        <v>0</v>
      </c>
      <c r="L9" s="26" t="str">
        <f>SUM(L5:L8)</f>
        <v>0</v>
      </c>
      <c r="M9" s="26" t="str">
        <f>SUM(M5:M8)</f>
        <v>0</v>
      </c>
      <c r="N9" s="27" t="str">
        <f>SUM(N5:N8)</f>
        <v>0</v>
      </c>
      <c r="O9" s="25" t="str">
        <f>SUM(O5:O8)</f>
        <v>0</v>
      </c>
      <c r="P9" s="26" t="str">
        <f>SUM(P5:P8)</f>
        <v>0</v>
      </c>
      <c r="Q9" s="26" t="str">
        <f>SUM(Q5:Q8)</f>
        <v>0</v>
      </c>
      <c r="R9" s="26" t="str">
        <f>SUM(R5:R8)</f>
        <v>0</v>
      </c>
      <c r="S9" s="26" t="str">
        <f>SUM(S5:S8)</f>
        <v>0</v>
      </c>
      <c r="T9" s="27" t="str">
        <f>SUM(T5:T8)</f>
        <v>0</v>
      </c>
      <c r="U9" s="25" t="str">
        <f>SUM(U5:U8)</f>
        <v>0</v>
      </c>
      <c r="V9" s="26" t="str">
        <f>SUM(V5:V8)</f>
        <v>0</v>
      </c>
      <c r="W9" s="26" t="str">
        <f>SUM(W5:W8)</f>
        <v>0</v>
      </c>
      <c r="X9" s="26" t="str">
        <f>SUM(X5:X8)</f>
        <v>0</v>
      </c>
      <c r="Y9" s="26" t="str">
        <f>SUM(Y5:Y8)</f>
        <v>0</v>
      </c>
      <c r="Z9" s="27" t="str">
        <f>SUM(Z5:Z8)</f>
        <v>0</v>
      </c>
      <c r="AA9" s="27" t="str">
        <f>SUM(AA5:AA8)</f>
        <v>0</v>
      </c>
    </row>
    <row r="10" spans="1:27">
      <c r="B10" s="13" t="s">
        <v>32</v>
      </c>
      <c r="C10" s="36" t="str">
        <f>IF(H9&gt;0, C9/H9, "-")</f>
        <v>0</v>
      </c>
      <c r="D10" s="23" t="str">
        <f>IF(H9&gt;0, D9/H9, "-")</f>
        <v>0</v>
      </c>
      <c r="E10" s="23" t="str">
        <f>IF(H9&gt;0, E9/H9, "-")</f>
        <v>0</v>
      </c>
      <c r="F10" s="23" t="str">
        <f>IF(H9&gt;0, F9/H9, "-")</f>
        <v>0</v>
      </c>
      <c r="G10" s="2" t="s">
        <v>33</v>
      </c>
      <c r="H10" s="9" t="s">
        <v>33</v>
      </c>
      <c r="I10" s="36" t="str">
        <f>IF(N9&gt;0, I9/N9, "-")</f>
        <v>0</v>
      </c>
      <c r="J10" s="23" t="str">
        <f>IF(N9&gt;0, J9/N9, "-")</f>
        <v>0</v>
      </c>
      <c r="K10" s="23" t="str">
        <f>IF(N9&gt;0, K9/N9, "-")</f>
        <v>0</v>
      </c>
      <c r="L10" s="23" t="str">
        <f>IF(N9&gt;0, L9/N9, "-")</f>
        <v>0</v>
      </c>
      <c r="M10" s="2" t="s">
        <v>33</v>
      </c>
      <c r="N10" s="9" t="s">
        <v>33</v>
      </c>
      <c r="O10" s="36" t="str">
        <f>IF(T9&gt;0, O9/T9, "-")</f>
        <v>0</v>
      </c>
      <c r="P10" s="23" t="str">
        <f>IF(T9&gt;0, P9/T9, "-")</f>
        <v>0</v>
      </c>
      <c r="Q10" s="23" t="str">
        <f>IF(T9&gt;0, Q9/T9, "-")</f>
        <v>0</v>
      </c>
      <c r="R10" s="23" t="str">
        <f>IF(T9&gt;0, R9/T9, "-")</f>
        <v>0</v>
      </c>
      <c r="S10" s="2" t="s">
        <v>33</v>
      </c>
      <c r="T10" s="9" t="s">
        <v>33</v>
      </c>
      <c r="U10" s="36" t="str">
        <f>IF(Z9&gt;0, U9/Z9, "-")</f>
        <v>0</v>
      </c>
      <c r="V10" s="23" t="str">
        <f>IF(Z9&gt;0, V9/Z9, "-")</f>
        <v>0</v>
      </c>
      <c r="W10" s="23" t="str">
        <f>IF(Z9&gt;0, W9/Z9, "-")</f>
        <v>0</v>
      </c>
      <c r="X10" s="23" t="str">
        <f>IF(Z9&gt;0, X9/Z9, "-")</f>
        <v>0</v>
      </c>
      <c r="Y10" s="2" t="s">
        <v>33</v>
      </c>
      <c r="Z10" s="9" t="s">
        <v>33</v>
      </c>
      <c r="AA10" s="9" t="s">
        <v>33</v>
      </c>
    </row>
    <row r="11" spans="1:27">
      <c r="B11" s="13" t="s">
        <v>34</v>
      </c>
      <c r="C11" s="36" t="str">
        <f>IF(AA9&gt;0, C9/AA9, "-")</f>
        <v>0</v>
      </c>
      <c r="D11" s="23" t="str">
        <f>IF(AA9&gt;0, D9/AA9, "-")</f>
        <v>0</v>
      </c>
      <c r="E11" s="23" t="str">
        <f>IF(AA9&gt;0, E9/AA9, "-")</f>
        <v>0</v>
      </c>
      <c r="F11" s="23" t="str">
        <f>IF(AA9&gt;0, F9/AA9, "-")</f>
        <v>0</v>
      </c>
      <c r="G11" s="2" t="s">
        <v>33</v>
      </c>
      <c r="H11" s="24" t="str">
        <f>H9/AA9</f>
        <v>0</v>
      </c>
      <c r="I11" s="36" t="str">
        <f>IF(AA9&gt;0, I9/AA9, "-")</f>
        <v>0</v>
      </c>
      <c r="J11" s="23" t="str">
        <f>IF(AA9&gt;0, J9/AA9, "-")</f>
        <v>0</v>
      </c>
      <c r="K11" s="23" t="str">
        <f>IF(AA9&gt;0, K9/AA9, "-")</f>
        <v>0</v>
      </c>
      <c r="L11" s="23" t="str">
        <f>IF(AA9&gt;0, L9/AA9, "-")</f>
        <v>0</v>
      </c>
      <c r="M11" s="2" t="s">
        <v>33</v>
      </c>
      <c r="N11" s="24" t="str">
        <f>N9/AA9</f>
        <v>0</v>
      </c>
      <c r="O11" s="36" t="str">
        <f>IF(AA9&gt;0, O9/AA9, "-")</f>
        <v>0</v>
      </c>
      <c r="P11" s="23" t="str">
        <f>IF(AA9&gt;0, P9/AA9, "-")</f>
        <v>0</v>
      </c>
      <c r="Q11" s="23" t="str">
        <f>IF(AA9&gt;0, Q9/AA9, "-")</f>
        <v>0</v>
      </c>
      <c r="R11" s="23" t="str">
        <f>IF(AA9&gt;0, R9/AA9, "-")</f>
        <v>0</v>
      </c>
      <c r="S11" s="2" t="s">
        <v>33</v>
      </c>
      <c r="T11" s="24" t="str">
        <f>T9/AA9</f>
        <v>0</v>
      </c>
      <c r="U11" s="36" t="str">
        <f>IF(AA9&gt;0, U9/AA9, "-")</f>
        <v>0</v>
      </c>
      <c r="V11" s="23" t="str">
        <f>IF(AA9&gt;0, V9/AA9, "-")</f>
        <v>0</v>
      </c>
      <c r="W11" s="23" t="str">
        <f>IF(AA9&gt;0, W9/AA9, "-")</f>
        <v>0</v>
      </c>
      <c r="X11" s="23" t="str">
        <f>IF(AA9&gt;0, X9/AA9, "-")</f>
        <v>0</v>
      </c>
      <c r="Y11" s="2" t="s">
        <v>33</v>
      </c>
      <c r="Z11" s="24" t="str">
        <f>Z9/AA9</f>
        <v>0</v>
      </c>
      <c r="AA11" s="9" t="s">
        <v>33</v>
      </c>
    </row>
    <row r="12" spans="1:27">
      <c r="B12" s="13" t="s">
        <v>35</v>
      </c>
      <c r="C12" s="6" t="str">
        <f>IF(MAX(C5:C8)&gt;0, ROUND(SUM(C5:C8)/(4*MAX(C5:C8)), 2), 0)</f>
        <v>0</v>
      </c>
      <c r="D12" s="2" t="str">
        <f>IF(MAX(D5:D8)&gt;0, ROUND(SUM(D5:D8)/(4*MAX(D5:D8)), 2), 0)</f>
        <v>0</v>
      </c>
      <c r="E12" s="2" t="str">
        <f>IF(MAX(E5:E8)&gt;0, ROUND(SUM(E5:E8)/(4*MAX(E5:E8)), 2), 0)</f>
        <v>0</v>
      </c>
      <c r="F12" s="2" t="str">
        <f>IF(MAX(F5:F8)&gt;0, ROUND(SUM(F5:F8)/(4*MAX(F5:F8)), 2), 0)</f>
        <v>0</v>
      </c>
      <c r="G12" s="2" t="s">
        <v>33</v>
      </c>
      <c r="H12" s="9" t="str">
        <f>IF(MAX(H5:H8)&gt;0, ROUND(SUM(H5:H8)/(4*MAX(H5:H8)), 2), 0)</f>
        <v>0</v>
      </c>
      <c r="I12" s="6" t="str">
        <f>IF(MAX(I5:I8)&gt;0, ROUND(SUM(I5:I8)/(4*MAX(I5:I8)), 2), 0)</f>
        <v>0</v>
      </c>
      <c r="J12" s="2" t="str">
        <f>IF(MAX(J5:J8)&gt;0, ROUND(SUM(J5:J8)/(4*MAX(J5:J8)), 2), 0)</f>
        <v>0</v>
      </c>
      <c r="K12" s="2" t="str">
        <f>IF(MAX(K5:K8)&gt;0, ROUND(SUM(K5:K8)/(4*MAX(K5:K8)), 2), 0)</f>
        <v>0</v>
      </c>
      <c r="L12" s="2" t="str">
        <f>IF(MAX(L5:L8)&gt;0, ROUND(SUM(L5:L8)/(4*MAX(L5:L8)), 2), 0)</f>
        <v>0</v>
      </c>
      <c r="M12" s="2" t="s">
        <v>33</v>
      </c>
      <c r="N12" s="9" t="str">
        <f>IF(MAX(N5:N8)&gt;0, ROUND(SUM(N5:N8)/(4*MAX(N5:N8)), 2), 0)</f>
        <v>0</v>
      </c>
      <c r="O12" s="6" t="str">
        <f>IF(MAX(O5:O8)&gt;0, ROUND(SUM(O5:O8)/(4*MAX(O5:O8)), 2), 0)</f>
        <v>0</v>
      </c>
      <c r="P12" s="2" t="str">
        <f>IF(MAX(P5:P8)&gt;0, ROUND(SUM(P5:P8)/(4*MAX(P5:P8)), 2), 0)</f>
        <v>0</v>
      </c>
      <c r="Q12" s="2" t="str">
        <f>IF(MAX(Q5:Q8)&gt;0, ROUND(SUM(Q5:Q8)/(4*MAX(Q5:Q8)), 2), 0)</f>
        <v>0</v>
      </c>
      <c r="R12" s="2" t="str">
        <f>IF(MAX(R5:R8)&gt;0, ROUND(SUM(R5:R8)/(4*MAX(R5:R8)), 2), 0)</f>
        <v>0</v>
      </c>
      <c r="S12" s="2" t="s">
        <v>33</v>
      </c>
      <c r="T12" s="9" t="str">
        <f>IF(MAX(T5:T8)&gt;0, ROUND(SUM(T5:T8)/(4*MAX(T5:T8)), 2), 0)</f>
        <v>0</v>
      </c>
      <c r="U12" s="6" t="str">
        <f>IF(MAX(U5:U8)&gt;0, ROUND(SUM(U5:U8)/(4*MAX(U5:U8)), 2), 0)</f>
        <v>0</v>
      </c>
      <c r="V12" s="2" t="str">
        <f>IF(MAX(V5:V8)&gt;0, ROUND(SUM(V5:V8)/(4*MAX(V5:V8)), 2), 0)</f>
        <v>0</v>
      </c>
      <c r="W12" s="2" t="str">
        <f>IF(MAX(W5:W8)&gt;0, ROUND(SUM(W5:W8)/(4*MAX(W5:W8)), 2), 0)</f>
        <v>0</v>
      </c>
      <c r="X12" s="2" t="str">
        <f>IF(MAX(X5:X8)&gt;0, ROUND(SUM(X5:X8)/(4*MAX(X5:X8)), 2), 0)</f>
        <v>0</v>
      </c>
      <c r="Y12" s="2" t="s">
        <v>33</v>
      </c>
      <c r="Z12" s="9" t="str">
        <f>IF(MAX(Z5:Z8)&gt;0, ROUND(SUM(Z5:Z8)/(4*MAX(Z5:Z8)), 2), 0)</f>
        <v>0</v>
      </c>
      <c r="AA12" s="9" t="str">
        <f>ROUND(AA9/(4*MAX(AA5:AA8)), 2)</f>
        <v>0</v>
      </c>
    </row>
    <row r="13" spans="1:27">
      <c r="B13" s="13" t="s">
        <v>36</v>
      </c>
      <c r="C13" s="6">
        <v>12</v>
      </c>
      <c r="D13" s="2">
        <v>37</v>
      </c>
      <c r="E13" s="2">
        <v>4</v>
      </c>
      <c r="F13" s="2">
        <v>0</v>
      </c>
      <c r="G13" s="2" t="s">
        <v>33</v>
      </c>
      <c r="H13" s="9" t="str">
        <f>(C13+D13+E13+F13)</f>
        <v>0</v>
      </c>
      <c r="I13" s="6">
        <v>2</v>
      </c>
      <c r="J13" s="2">
        <v>45</v>
      </c>
      <c r="K13" s="2">
        <v>8</v>
      </c>
      <c r="L13" s="2">
        <v>0</v>
      </c>
      <c r="M13" s="2" t="s">
        <v>33</v>
      </c>
      <c r="N13" s="9" t="str">
        <f>(I13+J13+K13+L13)</f>
        <v>0</v>
      </c>
      <c r="O13" s="6">
        <v>7</v>
      </c>
      <c r="P13" s="2">
        <v>33</v>
      </c>
      <c r="Q13" s="2">
        <v>4</v>
      </c>
      <c r="R13" s="2">
        <v>0</v>
      </c>
      <c r="S13" s="2" t="s">
        <v>33</v>
      </c>
      <c r="T13" s="9" t="str">
        <f>(O13+P13+Q13+R13)</f>
        <v>0</v>
      </c>
      <c r="U13" s="6">
        <v>13</v>
      </c>
      <c r="V13" s="2">
        <v>36</v>
      </c>
      <c r="W13" s="2">
        <v>3</v>
      </c>
      <c r="X13" s="2">
        <v>0</v>
      </c>
      <c r="Y13" s="2" t="s">
        <v>33</v>
      </c>
      <c r="Z13" s="9" t="str">
        <f>(U13+V13+W13+X13)</f>
        <v>0</v>
      </c>
      <c r="AA13" s="9" t="str">
        <f>H13+N13+T13+Z13</f>
        <v>0</v>
      </c>
    </row>
    <row r="14" spans="1:27">
      <c r="B14" s="13" t="s">
        <v>37</v>
      </c>
      <c r="C14" s="36" t="str">
        <f>IF(SUM(C5:C8)&gt;0,12/SUM(C5:C8), 0)</f>
        <v>0</v>
      </c>
      <c r="D14" s="23" t="str">
        <f>IF(SUM(D5:D8)&gt;0,37/SUM(D5:D8), 0)</f>
        <v>0</v>
      </c>
      <c r="E14" s="23" t="str">
        <f>IF(SUM(E5:E8)&gt;0,4/SUM(E5:E8), 0)</f>
        <v>0</v>
      </c>
      <c r="F14" s="23" t="str">
        <f>IF(SUM(F5:F8)&gt;0,0/SUM(F5:F8), 0)</f>
        <v>0</v>
      </c>
      <c r="G14" s="2" t="s">
        <v>33</v>
      </c>
      <c r="H14" s="24" t="str">
        <f>H13/H9</f>
        <v>0</v>
      </c>
      <c r="I14" s="36" t="str">
        <f>IF(SUM(I5:I8)&gt;0,2/SUM(I5:I8), 0)</f>
        <v>0</v>
      </c>
      <c r="J14" s="23" t="str">
        <f>IF(SUM(J5:J8)&gt;0,45/SUM(J5:J8), 0)</f>
        <v>0</v>
      </c>
      <c r="K14" s="23" t="str">
        <f>IF(SUM(K5:K8)&gt;0,8/SUM(K5:K8), 0)</f>
        <v>0</v>
      </c>
      <c r="L14" s="23" t="str">
        <f>IF(SUM(L5:L8)&gt;0,0/SUM(L5:L8), 0)</f>
        <v>0</v>
      </c>
      <c r="M14" s="2" t="s">
        <v>33</v>
      </c>
      <c r="N14" s="24" t="str">
        <f>N13/N9</f>
        <v>0</v>
      </c>
      <c r="O14" s="36" t="str">
        <f>IF(SUM(O5:O8)&gt;0,7/SUM(O5:O8), 0)</f>
        <v>0</v>
      </c>
      <c r="P14" s="23" t="str">
        <f>IF(SUM(P5:P8)&gt;0,33/SUM(P5:P8), 0)</f>
        <v>0</v>
      </c>
      <c r="Q14" s="23" t="str">
        <f>IF(SUM(Q5:Q8)&gt;0,4/SUM(Q5:Q8), 0)</f>
        <v>0</v>
      </c>
      <c r="R14" s="23" t="str">
        <f>IF(SUM(R5:R8)&gt;0,0/SUM(R5:R8), 0)</f>
        <v>0</v>
      </c>
      <c r="S14" s="2" t="s">
        <v>33</v>
      </c>
      <c r="T14" s="24" t="str">
        <f>T13/T9</f>
        <v>0</v>
      </c>
      <c r="U14" s="36" t="str">
        <f>IF(SUM(U5:U8)&gt;0,13/SUM(U5:U8), 0)</f>
        <v>0</v>
      </c>
      <c r="V14" s="23" t="str">
        <f>IF(SUM(V5:V8)&gt;0,36/SUM(V5:V8), 0)</f>
        <v>0</v>
      </c>
      <c r="W14" s="23" t="str">
        <f>IF(SUM(W5:W8)&gt;0,3/SUM(W5:W8), 0)</f>
        <v>0</v>
      </c>
      <c r="X14" s="23" t="str">
        <f>IF(SUM(X5:X8)&gt;0,0/SUM(X5:X8), 0)</f>
        <v>0</v>
      </c>
      <c r="Y14" s="2" t="s">
        <v>33</v>
      </c>
      <c r="Z14" s="24" t="str">
        <f>Z13/Z9</f>
        <v>0</v>
      </c>
      <c r="AA14" s="24" t="str">
        <f>(H13+N13+T13+Z13)/AA9</f>
        <v>0</v>
      </c>
    </row>
    <row r="15" spans="1:27">
      <c r="B15" s="13" t="s">
        <v>38</v>
      </c>
      <c r="C15" s="6">
        <v>328</v>
      </c>
      <c r="D15" s="2">
        <v>1222</v>
      </c>
      <c r="E15" s="2">
        <v>142</v>
      </c>
      <c r="F15" s="2">
        <v>0</v>
      </c>
      <c r="G15" s="2" t="s">
        <v>33</v>
      </c>
      <c r="H15" s="9" t="str">
        <f>C15+D15+E15+F15</f>
        <v>0</v>
      </c>
      <c r="I15" s="6">
        <v>229</v>
      </c>
      <c r="J15" s="2">
        <v>1323</v>
      </c>
      <c r="K15" s="2">
        <v>237</v>
      </c>
      <c r="L15" s="2">
        <v>0</v>
      </c>
      <c r="M15" s="2" t="s">
        <v>33</v>
      </c>
      <c r="N15" s="9" t="str">
        <f>I15+J15+K15+L15</f>
        <v>0</v>
      </c>
      <c r="O15" s="6">
        <v>355</v>
      </c>
      <c r="P15" s="2">
        <v>824</v>
      </c>
      <c r="Q15" s="2">
        <v>278</v>
      </c>
      <c r="R15" s="2">
        <v>0</v>
      </c>
      <c r="S15" s="2" t="s">
        <v>33</v>
      </c>
      <c r="T15" s="9" t="str">
        <f>O15+P15+Q15+R15</f>
        <v>0</v>
      </c>
      <c r="U15" s="6">
        <v>385</v>
      </c>
      <c r="V15" s="2">
        <v>528</v>
      </c>
      <c r="W15" s="2">
        <v>68</v>
      </c>
      <c r="X15" s="2">
        <v>0</v>
      </c>
      <c r="Y15" s="2" t="s">
        <v>33</v>
      </c>
      <c r="Z15" s="9" t="str">
        <f>U15+V15+W15+X15</f>
        <v>0</v>
      </c>
      <c r="AA15" s="9" t="str">
        <f>H15+N15+T15+Z15</f>
        <v>0</v>
      </c>
    </row>
    <row r="16" spans="1:27">
      <c r="B16" s="13" t="s">
        <v>39</v>
      </c>
      <c r="C16" s="36" t="str">
        <f>IF(C9&gt;0, C15/C9, "-")</f>
        <v>0</v>
      </c>
      <c r="D16" s="23" t="str">
        <f>IF(D9&gt;0, D15/D9, "-")</f>
        <v>0</v>
      </c>
      <c r="E16" s="23" t="str">
        <f>IF(E9&gt;0, E15/E9, "-")</f>
        <v>0</v>
      </c>
      <c r="F16" s="23" t="str">
        <f>IF(F9&gt;0, F15/F9, "-")</f>
        <v>0</v>
      </c>
      <c r="G16" s="2" t="s">
        <v>33</v>
      </c>
      <c r="H16" s="24" t="str">
        <f>H15/H9</f>
        <v>0</v>
      </c>
      <c r="I16" s="36" t="str">
        <f>IF(I9&gt;0, I15/I9, "-")</f>
        <v>0</v>
      </c>
      <c r="J16" s="23" t="str">
        <f>IF(J9&gt;0, J15/J9, "-")</f>
        <v>0</v>
      </c>
      <c r="K16" s="23" t="str">
        <f>IF(K9&gt;0, K15/K9, "-")</f>
        <v>0</v>
      </c>
      <c r="L16" s="23" t="str">
        <f>IF(L9&gt;0, L15/L9, "-")</f>
        <v>0</v>
      </c>
      <c r="M16" s="2" t="s">
        <v>33</v>
      </c>
      <c r="N16" s="24" t="str">
        <f>N15/N9</f>
        <v>0</v>
      </c>
      <c r="O16" s="36" t="str">
        <f>IF(O9&gt;0, O15/O9, "-")</f>
        <v>0</v>
      </c>
      <c r="P16" s="23" t="str">
        <f>IF(P9&gt;0, P15/P9, "-")</f>
        <v>0</v>
      </c>
      <c r="Q16" s="23" t="str">
        <f>IF(Q9&gt;0, Q15/Q9, "-")</f>
        <v>0</v>
      </c>
      <c r="R16" s="23" t="str">
        <f>IF(R9&gt;0, R15/R9, "-")</f>
        <v>0</v>
      </c>
      <c r="S16" s="2" t="s">
        <v>33</v>
      </c>
      <c r="T16" s="24" t="str">
        <f>T15/T9</f>
        <v>0</v>
      </c>
      <c r="U16" s="36" t="str">
        <f>IF(U9&gt;0, U15/U9, "-")</f>
        <v>0</v>
      </c>
      <c r="V16" s="23" t="str">
        <f>IF(V9&gt;0, V15/V9, "-")</f>
        <v>0</v>
      </c>
      <c r="W16" s="23" t="str">
        <f>IF(W9&gt;0, W15/W9, "-")</f>
        <v>0</v>
      </c>
      <c r="X16" s="23" t="str">
        <f>IF(X9&gt;0, X15/X9, "-")</f>
        <v>0</v>
      </c>
      <c r="Y16" s="2" t="s">
        <v>33</v>
      </c>
      <c r="Z16" s="24" t="str">
        <f>Z15/Z9</f>
        <v>0</v>
      </c>
      <c r="AA16" s="24" t="str">
        <f>(H15+N15+T15+Z15)/AA9</f>
        <v>0</v>
      </c>
    </row>
    <row r="17" spans="1:27">
      <c r="B17" s="13" t="s">
        <v>40</v>
      </c>
      <c r="C17" s="6">
        <v>11</v>
      </c>
      <c r="D17" s="2">
        <v>17</v>
      </c>
      <c r="E17" s="2">
        <v>4</v>
      </c>
      <c r="F17" s="2">
        <v>0</v>
      </c>
      <c r="G17" s="2" t="s">
        <v>33</v>
      </c>
      <c r="H17" s="9" t="str">
        <f>C17+D17+E17+F17</f>
        <v>0</v>
      </c>
      <c r="I17" s="6">
        <v>1</v>
      </c>
      <c r="J17" s="2">
        <v>21</v>
      </c>
      <c r="K17" s="2">
        <v>8</v>
      </c>
      <c r="L17" s="2">
        <v>0</v>
      </c>
      <c r="M17" s="2" t="s">
        <v>33</v>
      </c>
      <c r="N17" s="9" t="str">
        <f>I17+J17+K17+L17</f>
        <v>0</v>
      </c>
      <c r="O17" s="6">
        <v>6</v>
      </c>
      <c r="P17" s="2">
        <v>16</v>
      </c>
      <c r="Q17" s="2">
        <v>4</v>
      </c>
      <c r="R17" s="2">
        <v>0</v>
      </c>
      <c r="S17" s="2" t="s">
        <v>33</v>
      </c>
      <c r="T17" s="9" t="str">
        <f>O17+P17+Q17+R17</f>
        <v>0</v>
      </c>
      <c r="U17" s="6">
        <v>12</v>
      </c>
      <c r="V17" s="2">
        <v>17</v>
      </c>
      <c r="W17" s="2">
        <v>3</v>
      </c>
      <c r="X17" s="2">
        <v>0</v>
      </c>
      <c r="Y17" s="2" t="s">
        <v>33</v>
      </c>
      <c r="Z17" s="9" t="str">
        <f>U17+V17+W17+X17</f>
        <v>0</v>
      </c>
      <c r="AA17" s="9" t="str">
        <f>H17+N17+T17+Z17</f>
        <v>0</v>
      </c>
    </row>
    <row r="18" spans="1:27">
      <c r="B18" s="13" t="s">
        <v>41</v>
      </c>
      <c r="C18" s="36" t="str">
        <f>IF(C9&gt;0, C17/C9, "-")</f>
        <v>0</v>
      </c>
      <c r="D18" s="23" t="str">
        <f>IF(D9&gt;0, D17/D9, "-")</f>
        <v>0</v>
      </c>
      <c r="E18" s="23" t="str">
        <f>IF(E9&gt;0, E17/E9, "-")</f>
        <v>0</v>
      </c>
      <c r="F18" s="23" t="str">
        <f>IF(F9&gt;0, F17/F9, "-")</f>
        <v>0</v>
      </c>
      <c r="G18" s="2" t="s">
        <v>33</v>
      </c>
      <c r="H18" s="24" t="str">
        <f>H17/H9</f>
        <v>0</v>
      </c>
      <c r="I18" s="36" t="str">
        <f>IF(I9&gt;0, I17/I9, "-")</f>
        <v>0</v>
      </c>
      <c r="J18" s="23" t="str">
        <f>IF(J9&gt;0, J17/J9, "-")</f>
        <v>0</v>
      </c>
      <c r="K18" s="23" t="str">
        <f>IF(K9&gt;0, K17/K9, "-")</f>
        <v>0</v>
      </c>
      <c r="L18" s="23" t="str">
        <f>IF(L9&gt;0, L17/L9, "-")</f>
        <v>0</v>
      </c>
      <c r="M18" s="2" t="s">
        <v>33</v>
      </c>
      <c r="N18" s="24" t="str">
        <f>N17/N9</f>
        <v>0</v>
      </c>
      <c r="O18" s="36" t="str">
        <f>IF(O9&gt;0, O17/O9, "-")</f>
        <v>0</v>
      </c>
      <c r="P18" s="23" t="str">
        <f>IF(P9&gt;0, P17/P9, "-")</f>
        <v>0</v>
      </c>
      <c r="Q18" s="23" t="str">
        <f>IF(Q9&gt;0, Q17/Q9, "-")</f>
        <v>0</v>
      </c>
      <c r="R18" s="23" t="str">
        <f>IF(R9&gt;0, R17/R9, "-")</f>
        <v>0</v>
      </c>
      <c r="S18" s="2" t="s">
        <v>33</v>
      </c>
      <c r="T18" s="24" t="str">
        <f>T17/T9</f>
        <v>0</v>
      </c>
      <c r="U18" s="36" t="str">
        <f>IF(U9&gt;0, U17/U9, "-")</f>
        <v>0</v>
      </c>
      <c r="V18" s="23" t="str">
        <f>IF(V9&gt;0, V17/V9, "-")</f>
        <v>0</v>
      </c>
      <c r="W18" s="23" t="str">
        <f>IF(W9&gt;0, W17/W9, "-")</f>
        <v>0</v>
      </c>
      <c r="X18" s="23" t="str">
        <f>IF(X9&gt;0, X17/X9, "-")</f>
        <v>0</v>
      </c>
      <c r="Y18" s="2" t="s">
        <v>33</v>
      </c>
      <c r="Z18" s="24" t="str">
        <f>Z17/Z9</f>
        <v>0</v>
      </c>
      <c r="AA18" s="24" t="str">
        <f>(H17+N17+T17+Z17)/AA9</f>
        <v>0</v>
      </c>
    </row>
    <row r="19" spans="1:27">
      <c r="B19" s="13" t="s">
        <v>36</v>
      </c>
      <c r="C19" s="6">
        <v>1</v>
      </c>
      <c r="D19" s="2">
        <v>20</v>
      </c>
      <c r="E19" s="2">
        <v>0</v>
      </c>
      <c r="F19" s="2">
        <v>0</v>
      </c>
      <c r="G19" s="2" t="s">
        <v>33</v>
      </c>
      <c r="H19" s="9" t="str">
        <f>C19+D19+E19+F19</f>
        <v>0</v>
      </c>
      <c r="I19" s="6">
        <v>1</v>
      </c>
      <c r="J19" s="2">
        <v>24</v>
      </c>
      <c r="K19" s="2">
        <v>0</v>
      </c>
      <c r="L19" s="2">
        <v>0</v>
      </c>
      <c r="M19" s="2" t="s">
        <v>33</v>
      </c>
      <c r="N19" s="9" t="str">
        <f>I19+J19+K19+L19</f>
        <v>0</v>
      </c>
      <c r="O19" s="6">
        <v>1</v>
      </c>
      <c r="P19" s="2">
        <v>17</v>
      </c>
      <c r="Q19" s="2">
        <v>0</v>
      </c>
      <c r="R19" s="2">
        <v>0</v>
      </c>
      <c r="S19" s="2" t="s">
        <v>33</v>
      </c>
      <c r="T19" s="9" t="str">
        <f>O19+P19+Q19+R19</f>
        <v>0</v>
      </c>
      <c r="U19" s="6">
        <v>1</v>
      </c>
      <c r="V19" s="2">
        <v>19</v>
      </c>
      <c r="W19" s="2">
        <v>0</v>
      </c>
      <c r="X19" s="2">
        <v>0</v>
      </c>
      <c r="Y19" s="2" t="s">
        <v>33</v>
      </c>
      <c r="Z19" s="9" t="str">
        <f>U19+V19+W19+X19</f>
        <v>0</v>
      </c>
      <c r="AA19" s="9" t="str">
        <f>H19+N19+T19+Z19</f>
        <v>0</v>
      </c>
    </row>
    <row r="20" spans="1:27">
      <c r="B20" s="13" t="s">
        <v>37</v>
      </c>
      <c r="C20" s="36" t="str">
        <f>IF(C9&gt;0, C19/C9, "-")</f>
        <v>0</v>
      </c>
      <c r="D20" s="23" t="str">
        <f>IF(D9&gt;0, D19/D9, "-")</f>
        <v>0</v>
      </c>
      <c r="E20" s="23" t="str">
        <f>IF(E9&gt;0, E19/E9, "-")</f>
        <v>0</v>
      </c>
      <c r="F20" s="23" t="str">
        <f>IF(F9&gt;0, F19/F9, "-")</f>
        <v>0</v>
      </c>
      <c r="G20" s="2" t="s">
        <v>33</v>
      </c>
      <c r="H20" s="24" t="str">
        <f>H19/H9</f>
        <v>0</v>
      </c>
      <c r="I20" s="36" t="str">
        <f>IF(I9&gt;0, I19/I9, "-")</f>
        <v>0</v>
      </c>
      <c r="J20" s="23" t="str">
        <f>IF(J9&gt;0, J19/J9, "-")</f>
        <v>0</v>
      </c>
      <c r="K20" s="23" t="str">
        <f>IF(K9&gt;0, K19/K9, "-")</f>
        <v>0</v>
      </c>
      <c r="L20" s="23" t="str">
        <f>IF(L9&gt;0, L19/L9, "-")</f>
        <v>0</v>
      </c>
      <c r="M20" s="2" t="s">
        <v>33</v>
      </c>
      <c r="N20" s="24" t="str">
        <f>N19/N9</f>
        <v>0</v>
      </c>
      <c r="O20" s="36" t="str">
        <f>IF(O9&gt;0, O19/O9, "-")</f>
        <v>0</v>
      </c>
      <c r="P20" s="23" t="str">
        <f>IF(P9&gt;0, P19/P9, "-")</f>
        <v>0</v>
      </c>
      <c r="Q20" s="23" t="str">
        <f>IF(Q9&gt;0, Q19/Q9, "-")</f>
        <v>0</v>
      </c>
      <c r="R20" s="23" t="str">
        <f>IF(R9&gt;0, R19/R9, "-")</f>
        <v>0</v>
      </c>
      <c r="S20" s="2" t="s">
        <v>33</v>
      </c>
      <c r="T20" s="24" t="str">
        <f>T19/T9</f>
        <v>0</v>
      </c>
      <c r="U20" s="36" t="str">
        <f>IF(U9&gt;0, U19/U9, "-")</f>
        <v>0</v>
      </c>
      <c r="V20" s="23" t="str">
        <f>IF(V9&gt;0, V19/V9, "-")</f>
        <v>0</v>
      </c>
      <c r="W20" s="23" t="str">
        <f>IF(W9&gt;0, W19/W9, "-")</f>
        <v>0</v>
      </c>
      <c r="X20" s="23" t="str">
        <f>IF(X9&gt;0, X19/X9, "-")</f>
        <v>0</v>
      </c>
      <c r="Y20" s="2" t="s">
        <v>33</v>
      </c>
      <c r="Z20" s="24" t="str">
        <f>Z19/Z9</f>
        <v>0</v>
      </c>
      <c r="AA20" s="24" t="str">
        <f>(H19+N19+T19+Z19)/AA9</f>
        <v>0</v>
      </c>
    </row>
    <row r="21" spans="1:27">
      <c r="B21" s="13" t="s">
        <v>42</v>
      </c>
      <c r="C21" s="6" t="s">
        <v>33</v>
      </c>
      <c r="D21" s="2" t="s">
        <v>33</v>
      </c>
      <c r="E21" s="2" t="s">
        <v>33</v>
      </c>
      <c r="F21" s="2" t="s">
        <v>33</v>
      </c>
      <c r="G21" s="2">
        <v>133</v>
      </c>
      <c r="H21" s="9" t="s">
        <v>33</v>
      </c>
      <c r="I21" s="6" t="s">
        <v>33</v>
      </c>
      <c r="J21" s="2" t="s">
        <v>33</v>
      </c>
      <c r="K21" s="2" t="s">
        <v>33</v>
      </c>
      <c r="L21" s="2" t="s">
        <v>33</v>
      </c>
      <c r="M21" s="2">
        <v>112</v>
      </c>
      <c r="N21" s="9" t="s">
        <v>33</v>
      </c>
      <c r="O21" s="6" t="s">
        <v>33</v>
      </c>
      <c r="P21" s="2" t="s">
        <v>33</v>
      </c>
      <c r="Q21" s="2" t="s">
        <v>33</v>
      </c>
      <c r="R21" s="2" t="s">
        <v>33</v>
      </c>
      <c r="S21" s="2">
        <v>124</v>
      </c>
      <c r="T21" s="9" t="s">
        <v>33</v>
      </c>
      <c r="U21" s="6" t="s">
        <v>33</v>
      </c>
      <c r="V21" s="2" t="s">
        <v>33</v>
      </c>
      <c r="W21" s="2" t="s">
        <v>33</v>
      </c>
      <c r="X21" s="2" t="s">
        <v>33</v>
      </c>
      <c r="Y21" s="2">
        <v>91</v>
      </c>
      <c r="Z21" s="9" t="s">
        <v>33</v>
      </c>
      <c r="AA21" s="9" t="s">
        <v>33</v>
      </c>
    </row>
    <row r="22" spans="1:27">
      <c r="B22" s="13" t="s">
        <v>43</v>
      </c>
      <c r="C22" s="6" t="s">
        <v>33</v>
      </c>
      <c r="D22" s="2" t="s">
        <v>33</v>
      </c>
      <c r="E22" s="2" t="s">
        <v>33</v>
      </c>
      <c r="F22" s="2" t="s">
        <v>33</v>
      </c>
      <c r="G22" s="23" t="str">
        <f>IF(G9&gt;0, G21/G9, "")</f>
        <v>0</v>
      </c>
      <c r="H22" s="9" t="s">
        <v>33</v>
      </c>
      <c r="I22" s="6" t="s">
        <v>33</v>
      </c>
      <c r="J22" s="2" t="s">
        <v>33</v>
      </c>
      <c r="K22" s="2" t="s">
        <v>33</v>
      </c>
      <c r="L22" s="2" t="s">
        <v>33</v>
      </c>
      <c r="M22" s="23" t="str">
        <f>IF(M9&gt;0, M21/M9, "")</f>
        <v>0</v>
      </c>
      <c r="N22" s="9" t="s">
        <v>33</v>
      </c>
      <c r="O22" s="6" t="s">
        <v>33</v>
      </c>
      <c r="P22" s="2" t="s">
        <v>33</v>
      </c>
      <c r="Q22" s="2" t="s">
        <v>33</v>
      </c>
      <c r="R22" s="2" t="s">
        <v>33</v>
      </c>
      <c r="S22" s="23" t="str">
        <f>IF(S9&gt;0, S21/S9, "")</f>
        <v>0</v>
      </c>
      <c r="T22" s="9" t="s">
        <v>33</v>
      </c>
      <c r="U22" s="6" t="s">
        <v>33</v>
      </c>
      <c r="V22" s="2" t="s">
        <v>33</v>
      </c>
      <c r="W22" s="2" t="s">
        <v>33</v>
      </c>
      <c r="X22" s="2" t="s">
        <v>33</v>
      </c>
      <c r="Y22" s="23" t="str">
        <f>IF(Y9&gt;0, Y21/Y9, "")</f>
        <v>0</v>
      </c>
      <c r="Z22" s="9" t="s">
        <v>33</v>
      </c>
      <c r="AA22" s="9" t="s">
        <v>33</v>
      </c>
    </row>
    <row r="23" spans="1:27">
      <c r="B23" s="13" t="s">
        <v>44</v>
      </c>
      <c r="C23" s="6" t="s">
        <v>33</v>
      </c>
      <c r="D23" s="2" t="s">
        <v>33</v>
      </c>
      <c r="E23" s="2" t="s">
        <v>33</v>
      </c>
      <c r="F23" s="2" t="s">
        <v>33</v>
      </c>
      <c r="G23" s="2">
        <v>0</v>
      </c>
      <c r="H23" s="9" t="s">
        <v>33</v>
      </c>
      <c r="I23" s="6" t="s">
        <v>33</v>
      </c>
      <c r="J23" s="2" t="s">
        <v>33</v>
      </c>
      <c r="K23" s="2" t="s">
        <v>33</v>
      </c>
      <c r="L23" s="2" t="s">
        <v>33</v>
      </c>
      <c r="M23" s="2">
        <v>0</v>
      </c>
      <c r="N23" s="9" t="s">
        <v>33</v>
      </c>
      <c r="O23" s="6" t="s">
        <v>33</v>
      </c>
      <c r="P23" s="2" t="s">
        <v>33</v>
      </c>
      <c r="Q23" s="2" t="s">
        <v>33</v>
      </c>
      <c r="R23" s="2" t="s">
        <v>33</v>
      </c>
      <c r="S23" s="2">
        <v>0</v>
      </c>
      <c r="T23" s="9" t="s">
        <v>33</v>
      </c>
      <c r="U23" s="6" t="s">
        <v>33</v>
      </c>
      <c r="V23" s="2" t="s">
        <v>33</v>
      </c>
      <c r="W23" s="2" t="s">
        <v>33</v>
      </c>
      <c r="X23" s="2" t="s">
        <v>33</v>
      </c>
      <c r="Y23" s="2">
        <v>0</v>
      </c>
      <c r="Z23" s="9" t="s">
        <v>33</v>
      </c>
      <c r="AA23" s="9" t="s">
        <v>33</v>
      </c>
    </row>
    <row r="24" spans="1:27">
      <c r="B24" s="30" t="s">
        <v>45</v>
      </c>
      <c r="C24" s="37" t="s">
        <v>33</v>
      </c>
      <c r="D24" s="31" t="s">
        <v>33</v>
      </c>
      <c r="E24" s="31" t="s">
        <v>33</v>
      </c>
      <c r="F24" s="31" t="s">
        <v>33</v>
      </c>
      <c r="G24" s="32" t="str">
        <f>IF(G9&gt;0, G23/G9, "")</f>
        <v>0</v>
      </c>
      <c r="H24" s="33" t="s">
        <v>33</v>
      </c>
      <c r="I24" s="37" t="s">
        <v>33</v>
      </c>
      <c r="J24" s="31" t="s">
        <v>33</v>
      </c>
      <c r="K24" s="31" t="s">
        <v>33</v>
      </c>
      <c r="L24" s="31" t="s">
        <v>33</v>
      </c>
      <c r="M24" s="32" t="str">
        <f>IF(M9&gt;0, M23/M9, "")</f>
        <v>0</v>
      </c>
      <c r="N24" s="33" t="s">
        <v>33</v>
      </c>
      <c r="O24" s="37" t="s">
        <v>33</v>
      </c>
      <c r="P24" s="31" t="s">
        <v>33</v>
      </c>
      <c r="Q24" s="31" t="s">
        <v>33</v>
      </c>
      <c r="R24" s="31" t="s">
        <v>33</v>
      </c>
      <c r="S24" s="32" t="str">
        <f>IF(S9&gt;0, S23/S9, "")</f>
        <v>0</v>
      </c>
      <c r="T24" s="33" t="s">
        <v>33</v>
      </c>
      <c r="U24" s="37" t="s">
        <v>33</v>
      </c>
      <c r="V24" s="31" t="s">
        <v>33</v>
      </c>
      <c r="W24" s="31" t="s">
        <v>33</v>
      </c>
      <c r="X24" s="31" t="s">
        <v>33</v>
      </c>
      <c r="Y24" s="32" t="str">
        <f>IF(Y9&gt;0, Y23/Y9, "")</f>
        <v>0</v>
      </c>
      <c r="Z24" s="33" t="s">
        <v>33</v>
      </c>
      <c r="AA24" s="33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2:H2"/>
    <mergeCell ref="C3:H3"/>
    <mergeCell ref="I2:N2"/>
    <mergeCell ref="I3:N3"/>
    <mergeCell ref="O2:T2"/>
    <mergeCell ref="O3:T3"/>
    <mergeCell ref="U2:Z2"/>
    <mergeCell ref="U3:Z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selection activeCell="Z24" sqref="Z24"/>
    </sheetView>
  </sheetViews>
  <sheetFormatPr defaultRowHeight="14.4" outlineLevelRow="0" outlineLevelCol="0"/>
  <cols>
    <col min="2" max="2" width="20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5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5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10" customWidth="true" style="0"/>
    <col min="20" max="20" width="15" customWidth="true" style="0"/>
    <col min="21" max="21" width="10" customWidth="true" style="0"/>
    <col min="22" max="22" width="10" customWidth="true" style="0"/>
    <col min="23" max="23" width="10" customWidth="true" style="0"/>
    <col min="24" max="24" width="10" customWidth="true" style="0"/>
    <col min="25" max="25" width="10" customWidth="true" style="0"/>
    <col min="26" max="26" width="15" customWidth="true" style="0"/>
  </cols>
  <sheetData>
    <row r="2" spans="1:27">
      <c r="B2" s="10"/>
      <c r="C2" s="17" t="s">
        <v>0</v>
      </c>
      <c r="D2" s="4"/>
      <c r="E2" s="4"/>
      <c r="F2" s="4"/>
      <c r="G2" s="4"/>
      <c r="H2" s="7"/>
      <c r="I2" s="17" t="s">
        <v>1</v>
      </c>
      <c r="J2" s="4"/>
      <c r="K2" s="4"/>
      <c r="L2" s="4"/>
      <c r="M2" s="4"/>
      <c r="N2" s="7"/>
      <c r="O2" s="17" t="s">
        <v>2</v>
      </c>
      <c r="P2" s="4"/>
      <c r="Q2" s="4"/>
      <c r="R2" s="4"/>
      <c r="S2" s="4"/>
      <c r="T2" s="7"/>
      <c r="U2" s="17" t="s">
        <v>3</v>
      </c>
      <c r="V2" s="4"/>
      <c r="W2" s="4"/>
      <c r="X2" s="4"/>
      <c r="Y2" s="4"/>
      <c r="Z2" s="7"/>
      <c r="AA2" s="7"/>
    </row>
    <row r="3" spans="1:27">
      <c r="B3" s="28"/>
      <c r="C3" s="35" t="s">
        <v>4</v>
      </c>
      <c r="D3" s="34"/>
      <c r="E3" s="34"/>
      <c r="F3" s="34"/>
      <c r="G3" s="34"/>
      <c r="H3" s="22"/>
      <c r="I3" s="35" t="s">
        <v>5</v>
      </c>
      <c r="J3" s="34"/>
      <c r="K3" s="34"/>
      <c r="L3" s="34"/>
      <c r="M3" s="34"/>
      <c r="N3" s="22"/>
      <c r="O3" s="35" t="s">
        <v>6</v>
      </c>
      <c r="P3" s="34"/>
      <c r="Q3" s="34"/>
      <c r="R3" s="34"/>
      <c r="S3" s="34"/>
      <c r="T3" s="22"/>
      <c r="U3" s="35" t="s">
        <v>7</v>
      </c>
      <c r="V3" s="34"/>
      <c r="W3" s="34"/>
      <c r="X3" s="34"/>
      <c r="Y3" s="34"/>
      <c r="Z3" s="22"/>
      <c r="AA3" s="22"/>
    </row>
    <row r="4" spans="1:27">
      <c r="B4" s="13" t="s">
        <v>8</v>
      </c>
      <c r="C4" s="6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9" t="s">
        <v>14</v>
      </c>
      <c r="I4" s="6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9" t="s">
        <v>14</v>
      </c>
      <c r="O4" s="6" t="s">
        <v>9</v>
      </c>
      <c r="P4" s="2" t="s">
        <v>10</v>
      </c>
      <c r="Q4" s="2" t="s">
        <v>11</v>
      </c>
      <c r="R4" s="2" t="s">
        <v>12</v>
      </c>
      <c r="S4" s="2" t="s">
        <v>13</v>
      </c>
      <c r="T4" s="9" t="s">
        <v>14</v>
      </c>
      <c r="U4" s="6" t="s">
        <v>9</v>
      </c>
      <c r="V4" s="2" t="s">
        <v>10</v>
      </c>
      <c r="W4" s="2" t="s">
        <v>11</v>
      </c>
      <c r="X4" s="2" t="s">
        <v>12</v>
      </c>
      <c r="Y4" s="2" t="s">
        <v>13</v>
      </c>
      <c r="Z4" s="9" t="s">
        <v>14</v>
      </c>
      <c r="AA4" s="9"/>
    </row>
    <row r="5" spans="1:27">
      <c r="B5" s="13" t="s">
        <v>27</v>
      </c>
      <c r="C5" s="6">
        <v>74</v>
      </c>
      <c r="D5" s="2">
        <v>291</v>
      </c>
      <c r="E5" s="2">
        <v>70</v>
      </c>
      <c r="F5" s="2">
        <v>0</v>
      </c>
      <c r="G5" s="2">
        <v>14</v>
      </c>
      <c r="H5" s="9" t="str">
        <f>SUM(C5,D5,E5,F5)</f>
        <v>0</v>
      </c>
      <c r="I5" s="6">
        <v>26</v>
      </c>
      <c r="J5" s="2">
        <v>143</v>
      </c>
      <c r="K5" s="2">
        <v>43</v>
      </c>
      <c r="L5" s="2">
        <v>0</v>
      </c>
      <c r="M5" s="2">
        <v>28</v>
      </c>
      <c r="N5" s="9" t="str">
        <f>SUM(I5,J5,K5,L5)</f>
        <v>0</v>
      </c>
      <c r="O5" s="6">
        <v>153</v>
      </c>
      <c r="P5" s="2">
        <v>320</v>
      </c>
      <c r="Q5" s="2">
        <v>54</v>
      </c>
      <c r="R5" s="2">
        <v>1</v>
      </c>
      <c r="S5" s="2">
        <v>54</v>
      </c>
      <c r="T5" s="9" t="str">
        <f>SUM(O5,P5,Q5,R5)</f>
        <v>0</v>
      </c>
      <c r="U5" s="6">
        <v>95</v>
      </c>
      <c r="V5" s="2">
        <v>295</v>
      </c>
      <c r="W5" s="2">
        <v>68</v>
      </c>
      <c r="X5" s="2">
        <v>1</v>
      </c>
      <c r="Y5" s="2">
        <v>38</v>
      </c>
      <c r="Z5" s="9" t="str">
        <f>SUM(U5,V5,W5,X5)</f>
        <v>0</v>
      </c>
      <c r="AA5" s="9" t="str">
        <f>C5+D5+E5+F5+I5+J5+K5+L5+O5+P5+Q5+R5+U5+V5+W5+X5</f>
        <v>0</v>
      </c>
    </row>
    <row r="6" spans="1:27">
      <c r="B6" s="13" t="s">
        <v>28</v>
      </c>
      <c r="C6" s="6">
        <v>78</v>
      </c>
      <c r="D6" s="2">
        <v>299</v>
      </c>
      <c r="E6" s="2">
        <v>61</v>
      </c>
      <c r="F6" s="2">
        <v>0</v>
      </c>
      <c r="G6" s="2">
        <v>18</v>
      </c>
      <c r="H6" s="9" t="str">
        <f>SUM(C6,D6,E6,F6)</f>
        <v>0</v>
      </c>
      <c r="I6" s="6">
        <v>43</v>
      </c>
      <c r="J6" s="2">
        <v>152</v>
      </c>
      <c r="K6" s="2">
        <v>43</v>
      </c>
      <c r="L6" s="2">
        <v>0</v>
      </c>
      <c r="M6" s="2">
        <v>24</v>
      </c>
      <c r="N6" s="9" t="str">
        <f>SUM(I6,J6,K6,L6)</f>
        <v>0</v>
      </c>
      <c r="O6" s="6">
        <v>140</v>
      </c>
      <c r="P6" s="2">
        <v>339</v>
      </c>
      <c r="Q6" s="2">
        <v>59</v>
      </c>
      <c r="R6" s="2">
        <v>0</v>
      </c>
      <c r="S6" s="2">
        <v>38</v>
      </c>
      <c r="T6" s="9" t="str">
        <f>SUM(O6,P6,Q6,R6)</f>
        <v>0</v>
      </c>
      <c r="U6" s="6">
        <v>111</v>
      </c>
      <c r="V6" s="2">
        <v>320</v>
      </c>
      <c r="W6" s="2">
        <v>52</v>
      </c>
      <c r="X6" s="2">
        <v>1</v>
      </c>
      <c r="Y6" s="2">
        <v>25</v>
      </c>
      <c r="Z6" s="9" t="str">
        <f>SUM(U6,V6,W6,X6)</f>
        <v>0</v>
      </c>
      <c r="AA6" s="9" t="str">
        <f>C6+D6+E6+F6+I6+J6+K6+L6+O6+P6+Q6+R6+U6+V6+W6+X6</f>
        <v>0</v>
      </c>
    </row>
    <row r="7" spans="1:27">
      <c r="B7" s="13" t="s">
        <v>29</v>
      </c>
      <c r="C7" s="6">
        <v>69</v>
      </c>
      <c r="D7" s="2">
        <v>274</v>
      </c>
      <c r="E7" s="2">
        <v>66</v>
      </c>
      <c r="F7" s="2">
        <v>0</v>
      </c>
      <c r="G7" s="2">
        <v>8</v>
      </c>
      <c r="H7" s="9" t="str">
        <f>SUM(C7,D7,E7,F7)</f>
        <v>0</v>
      </c>
      <c r="I7" s="6">
        <v>39</v>
      </c>
      <c r="J7" s="2">
        <v>134</v>
      </c>
      <c r="K7" s="2">
        <v>45</v>
      </c>
      <c r="L7" s="2">
        <v>0</v>
      </c>
      <c r="M7" s="2">
        <v>16</v>
      </c>
      <c r="N7" s="9" t="str">
        <f>SUM(I7,J7,K7,L7)</f>
        <v>0</v>
      </c>
      <c r="O7" s="6">
        <v>109</v>
      </c>
      <c r="P7" s="2">
        <v>326</v>
      </c>
      <c r="Q7" s="2">
        <v>71</v>
      </c>
      <c r="R7" s="2">
        <v>0</v>
      </c>
      <c r="S7" s="2">
        <v>36</v>
      </c>
      <c r="T7" s="9" t="str">
        <f>SUM(O7,P7,Q7,R7)</f>
        <v>0</v>
      </c>
      <c r="U7" s="6">
        <v>77</v>
      </c>
      <c r="V7" s="2">
        <v>259</v>
      </c>
      <c r="W7" s="2">
        <v>57</v>
      </c>
      <c r="X7" s="2">
        <v>0</v>
      </c>
      <c r="Y7" s="2">
        <v>24</v>
      </c>
      <c r="Z7" s="9" t="str">
        <f>SUM(U7,V7,W7,X7)</f>
        <v>0</v>
      </c>
      <c r="AA7" s="9" t="str">
        <f>C7+D7+E7+F7+I7+J7+K7+L7+O7+P7+Q7+R7+U7+V7+W7+X7</f>
        <v>0</v>
      </c>
    </row>
    <row r="8" spans="1:27">
      <c r="B8" s="13" t="s">
        <v>30</v>
      </c>
      <c r="C8" s="6">
        <v>55</v>
      </c>
      <c r="D8" s="2">
        <v>340</v>
      </c>
      <c r="E8" s="2">
        <v>76</v>
      </c>
      <c r="F8" s="2">
        <v>0</v>
      </c>
      <c r="G8" s="2">
        <v>9</v>
      </c>
      <c r="H8" s="9" t="str">
        <f>SUM(C8,D8,E8,F8)</f>
        <v>0</v>
      </c>
      <c r="I8" s="6">
        <v>37</v>
      </c>
      <c r="J8" s="2">
        <v>142</v>
      </c>
      <c r="K8" s="2">
        <v>50</v>
      </c>
      <c r="L8" s="2">
        <v>0</v>
      </c>
      <c r="M8" s="2">
        <v>14</v>
      </c>
      <c r="N8" s="9" t="str">
        <f>SUM(I8,J8,K8,L8)</f>
        <v>0</v>
      </c>
      <c r="O8" s="6">
        <v>108</v>
      </c>
      <c r="P8" s="2">
        <v>296</v>
      </c>
      <c r="Q8" s="2">
        <v>74</v>
      </c>
      <c r="R8" s="2">
        <v>0</v>
      </c>
      <c r="S8" s="2">
        <v>25</v>
      </c>
      <c r="T8" s="9" t="str">
        <f>SUM(O8,P8,Q8,R8)</f>
        <v>0</v>
      </c>
      <c r="U8" s="6">
        <v>124</v>
      </c>
      <c r="V8" s="2">
        <v>273</v>
      </c>
      <c r="W8" s="2">
        <v>60</v>
      </c>
      <c r="X8" s="2">
        <v>0</v>
      </c>
      <c r="Y8" s="2">
        <v>15</v>
      </c>
      <c r="Z8" s="9" t="str">
        <f>SUM(U8,V8,W8,X8)</f>
        <v>0</v>
      </c>
      <c r="AA8" s="9" t="str">
        <f>C8+D8+E8+F8+I8+J8+K8+L8+O8+P8+Q8+R8+U8+V8+W8+X8</f>
        <v>0</v>
      </c>
    </row>
    <row r="9" spans="1:27">
      <c r="B9" s="29" t="s">
        <v>31</v>
      </c>
      <c r="C9" s="25" t="str">
        <f>SUM(C5:C8)</f>
        <v>0</v>
      </c>
      <c r="D9" s="26" t="str">
        <f>SUM(D5:D8)</f>
        <v>0</v>
      </c>
      <c r="E9" s="26" t="str">
        <f>SUM(E5:E8)</f>
        <v>0</v>
      </c>
      <c r="F9" s="26" t="str">
        <f>SUM(F5:F8)</f>
        <v>0</v>
      </c>
      <c r="G9" s="26" t="str">
        <f>SUM(G5:G8)</f>
        <v>0</v>
      </c>
      <c r="H9" s="27" t="str">
        <f>SUM(H5:H8)</f>
        <v>0</v>
      </c>
      <c r="I9" s="25" t="str">
        <f>SUM(I5:I8)</f>
        <v>0</v>
      </c>
      <c r="J9" s="26" t="str">
        <f>SUM(J5:J8)</f>
        <v>0</v>
      </c>
      <c r="K9" s="26" t="str">
        <f>SUM(K5:K8)</f>
        <v>0</v>
      </c>
      <c r="L9" s="26" t="str">
        <f>SUM(L5:L8)</f>
        <v>0</v>
      </c>
      <c r="M9" s="26" t="str">
        <f>SUM(M5:M8)</f>
        <v>0</v>
      </c>
      <c r="N9" s="27" t="str">
        <f>SUM(N5:N8)</f>
        <v>0</v>
      </c>
      <c r="O9" s="25" t="str">
        <f>SUM(O5:O8)</f>
        <v>0</v>
      </c>
      <c r="P9" s="26" t="str">
        <f>SUM(P5:P8)</f>
        <v>0</v>
      </c>
      <c r="Q9" s="26" t="str">
        <f>SUM(Q5:Q8)</f>
        <v>0</v>
      </c>
      <c r="R9" s="26" t="str">
        <f>SUM(R5:R8)</f>
        <v>0</v>
      </c>
      <c r="S9" s="26" t="str">
        <f>SUM(S5:S8)</f>
        <v>0</v>
      </c>
      <c r="T9" s="27" t="str">
        <f>SUM(T5:T8)</f>
        <v>0</v>
      </c>
      <c r="U9" s="25" t="str">
        <f>SUM(U5:U8)</f>
        <v>0</v>
      </c>
      <c r="V9" s="26" t="str">
        <f>SUM(V5:V8)</f>
        <v>0</v>
      </c>
      <c r="W9" s="26" t="str">
        <f>SUM(W5:W8)</f>
        <v>0</v>
      </c>
      <c r="X9" s="26" t="str">
        <f>SUM(X5:X8)</f>
        <v>0</v>
      </c>
      <c r="Y9" s="26" t="str">
        <f>SUM(Y5:Y8)</f>
        <v>0</v>
      </c>
      <c r="Z9" s="27" t="str">
        <f>SUM(Z5:Z8)</f>
        <v>0</v>
      </c>
      <c r="AA9" s="27" t="str">
        <f>SUM(AA5:AA8)</f>
        <v>0</v>
      </c>
    </row>
    <row r="10" spans="1:27">
      <c r="B10" s="13" t="s">
        <v>32</v>
      </c>
      <c r="C10" s="36" t="str">
        <f>IF(H9&gt;0, C9/H9, "-")</f>
        <v>0</v>
      </c>
      <c r="D10" s="23" t="str">
        <f>IF(H9&gt;0, D9/H9, "-")</f>
        <v>0</v>
      </c>
      <c r="E10" s="23" t="str">
        <f>IF(H9&gt;0, E9/H9, "-")</f>
        <v>0</v>
      </c>
      <c r="F10" s="23" t="str">
        <f>IF(H9&gt;0, F9/H9, "-")</f>
        <v>0</v>
      </c>
      <c r="G10" s="2" t="s">
        <v>33</v>
      </c>
      <c r="H10" s="9" t="s">
        <v>33</v>
      </c>
      <c r="I10" s="36" t="str">
        <f>IF(N9&gt;0, I9/N9, "-")</f>
        <v>0</v>
      </c>
      <c r="J10" s="23" t="str">
        <f>IF(N9&gt;0, J9/N9, "-")</f>
        <v>0</v>
      </c>
      <c r="K10" s="23" t="str">
        <f>IF(N9&gt;0, K9/N9, "-")</f>
        <v>0</v>
      </c>
      <c r="L10" s="23" t="str">
        <f>IF(N9&gt;0, L9/N9, "-")</f>
        <v>0</v>
      </c>
      <c r="M10" s="2" t="s">
        <v>33</v>
      </c>
      <c r="N10" s="9" t="s">
        <v>33</v>
      </c>
      <c r="O10" s="36" t="str">
        <f>IF(T9&gt;0, O9/T9, "-")</f>
        <v>0</v>
      </c>
      <c r="P10" s="23" t="str">
        <f>IF(T9&gt;0, P9/T9, "-")</f>
        <v>0</v>
      </c>
      <c r="Q10" s="23" t="str">
        <f>IF(T9&gt;0, Q9/T9, "-")</f>
        <v>0</v>
      </c>
      <c r="R10" s="23" t="str">
        <f>IF(T9&gt;0, R9/T9, "-")</f>
        <v>0</v>
      </c>
      <c r="S10" s="2" t="s">
        <v>33</v>
      </c>
      <c r="T10" s="9" t="s">
        <v>33</v>
      </c>
      <c r="U10" s="36" t="str">
        <f>IF(Z9&gt;0, U9/Z9, "-")</f>
        <v>0</v>
      </c>
      <c r="V10" s="23" t="str">
        <f>IF(Z9&gt;0, V9/Z9, "-")</f>
        <v>0</v>
      </c>
      <c r="W10" s="23" t="str">
        <f>IF(Z9&gt;0, W9/Z9, "-")</f>
        <v>0</v>
      </c>
      <c r="X10" s="23" t="str">
        <f>IF(Z9&gt;0, X9/Z9, "-")</f>
        <v>0</v>
      </c>
      <c r="Y10" s="2" t="s">
        <v>33</v>
      </c>
      <c r="Z10" s="9" t="s">
        <v>33</v>
      </c>
      <c r="AA10" s="9" t="s">
        <v>33</v>
      </c>
    </row>
    <row r="11" spans="1:27">
      <c r="B11" s="13" t="s">
        <v>34</v>
      </c>
      <c r="C11" s="36" t="str">
        <f>IF(AA9&gt;0, C9/AA9, "-")</f>
        <v>0</v>
      </c>
      <c r="D11" s="23" t="str">
        <f>IF(AA9&gt;0, D9/AA9, "-")</f>
        <v>0</v>
      </c>
      <c r="E11" s="23" t="str">
        <f>IF(AA9&gt;0, E9/AA9, "-")</f>
        <v>0</v>
      </c>
      <c r="F11" s="23" t="str">
        <f>IF(AA9&gt;0, F9/AA9, "-")</f>
        <v>0</v>
      </c>
      <c r="G11" s="2" t="s">
        <v>33</v>
      </c>
      <c r="H11" s="24" t="str">
        <f>H9/AA9</f>
        <v>0</v>
      </c>
      <c r="I11" s="36" t="str">
        <f>IF(AA9&gt;0, I9/AA9, "-")</f>
        <v>0</v>
      </c>
      <c r="J11" s="23" t="str">
        <f>IF(AA9&gt;0, J9/AA9, "-")</f>
        <v>0</v>
      </c>
      <c r="K11" s="23" t="str">
        <f>IF(AA9&gt;0, K9/AA9, "-")</f>
        <v>0</v>
      </c>
      <c r="L11" s="23" t="str">
        <f>IF(AA9&gt;0, L9/AA9, "-")</f>
        <v>0</v>
      </c>
      <c r="M11" s="2" t="s">
        <v>33</v>
      </c>
      <c r="N11" s="24" t="str">
        <f>N9/AA9</f>
        <v>0</v>
      </c>
      <c r="O11" s="36" t="str">
        <f>IF(AA9&gt;0, O9/AA9, "-")</f>
        <v>0</v>
      </c>
      <c r="P11" s="23" t="str">
        <f>IF(AA9&gt;0, P9/AA9, "-")</f>
        <v>0</v>
      </c>
      <c r="Q11" s="23" t="str">
        <f>IF(AA9&gt;0, Q9/AA9, "-")</f>
        <v>0</v>
      </c>
      <c r="R11" s="23" t="str">
        <f>IF(AA9&gt;0, R9/AA9, "-")</f>
        <v>0</v>
      </c>
      <c r="S11" s="2" t="s">
        <v>33</v>
      </c>
      <c r="T11" s="24" t="str">
        <f>T9/AA9</f>
        <v>0</v>
      </c>
      <c r="U11" s="36" t="str">
        <f>IF(AA9&gt;0, U9/AA9, "-")</f>
        <v>0</v>
      </c>
      <c r="V11" s="23" t="str">
        <f>IF(AA9&gt;0, V9/AA9, "-")</f>
        <v>0</v>
      </c>
      <c r="W11" s="23" t="str">
        <f>IF(AA9&gt;0, W9/AA9, "-")</f>
        <v>0</v>
      </c>
      <c r="X11" s="23" t="str">
        <f>IF(AA9&gt;0, X9/AA9, "-")</f>
        <v>0</v>
      </c>
      <c r="Y11" s="2" t="s">
        <v>33</v>
      </c>
      <c r="Z11" s="24" t="str">
        <f>Z9/AA9</f>
        <v>0</v>
      </c>
      <c r="AA11" s="9" t="s">
        <v>33</v>
      </c>
    </row>
    <row r="12" spans="1:27">
      <c r="B12" s="13" t="s">
        <v>35</v>
      </c>
      <c r="C12" s="6" t="str">
        <f>IF(MAX(C5:C8)&gt;0, ROUND(SUM(C5:C8)/(4*MAX(C5:C8)), 2), 0)</f>
        <v>0</v>
      </c>
      <c r="D12" s="2" t="str">
        <f>IF(MAX(D5:D8)&gt;0, ROUND(SUM(D5:D8)/(4*MAX(D5:D8)), 2), 0)</f>
        <v>0</v>
      </c>
      <c r="E12" s="2" t="str">
        <f>IF(MAX(E5:E8)&gt;0, ROUND(SUM(E5:E8)/(4*MAX(E5:E8)), 2), 0)</f>
        <v>0</v>
      </c>
      <c r="F12" s="2" t="str">
        <f>IF(MAX(F5:F8)&gt;0, ROUND(SUM(F5:F8)/(4*MAX(F5:F8)), 2), 0)</f>
        <v>0</v>
      </c>
      <c r="G12" s="2" t="s">
        <v>33</v>
      </c>
      <c r="H12" s="9" t="str">
        <f>IF(MAX(H5:H8)&gt;0, ROUND(SUM(H5:H8)/(4*MAX(H5:H8)), 2), 0)</f>
        <v>0</v>
      </c>
      <c r="I12" s="6" t="str">
        <f>IF(MAX(I5:I8)&gt;0, ROUND(SUM(I5:I8)/(4*MAX(I5:I8)), 2), 0)</f>
        <v>0</v>
      </c>
      <c r="J12" s="2" t="str">
        <f>IF(MAX(J5:J8)&gt;0, ROUND(SUM(J5:J8)/(4*MAX(J5:J8)), 2), 0)</f>
        <v>0</v>
      </c>
      <c r="K12" s="2" t="str">
        <f>IF(MAX(K5:K8)&gt;0, ROUND(SUM(K5:K8)/(4*MAX(K5:K8)), 2), 0)</f>
        <v>0</v>
      </c>
      <c r="L12" s="2" t="str">
        <f>IF(MAX(L5:L8)&gt;0, ROUND(SUM(L5:L8)/(4*MAX(L5:L8)), 2), 0)</f>
        <v>0</v>
      </c>
      <c r="M12" s="2" t="s">
        <v>33</v>
      </c>
      <c r="N12" s="9" t="str">
        <f>IF(MAX(N5:N8)&gt;0, ROUND(SUM(N5:N8)/(4*MAX(N5:N8)), 2), 0)</f>
        <v>0</v>
      </c>
      <c r="O12" s="6" t="str">
        <f>IF(MAX(O5:O8)&gt;0, ROUND(SUM(O5:O8)/(4*MAX(O5:O8)), 2), 0)</f>
        <v>0</v>
      </c>
      <c r="P12" s="2" t="str">
        <f>IF(MAX(P5:P8)&gt;0, ROUND(SUM(P5:P8)/(4*MAX(P5:P8)), 2), 0)</f>
        <v>0</v>
      </c>
      <c r="Q12" s="2" t="str">
        <f>IF(MAX(Q5:Q8)&gt;0, ROUND(SUM(Q5:Q8)/(4*MAX(Q5:Q8)), 2), 0)</f>
        <v>0</v>
      </c>
      <c r="R12" s="2" t="str">
        <f>IF(MAX(R5:R8)&gt;0, ROUND(SUM(R5:R8)/(4*MAX(R5:R8)), 2), 0)</f>
        <v>0</v>
      </c>
      <c r="S12" s="2" t="s">
        <v>33</v>
      </c>
      <c r="T12" s="9" t="str">
        <f>IF(MAX(T5:T8)&gt;0, ROUND(SUM(T5:T8)/(4*MAX(T5:T8)), 2), 0)</f>
        <v>0</v>
      </c>
      <c r="U12" s="6" t="str">
        <f>IF(MAX(U5:U8)&gt;0, ROUND(SUM(U5:U8)/(4*MAX(U5:U8)), 2), 0)</f>
        <v>0</v>
      </c>
      <c r="V12" s="2" t="str">
        <f>IF(MAX(V5:V8)&gt;0, ROUND(SUM(V5:V8)/(4*MAX(V5:V8)), 2), 0)</f>
        <v>0</v>
      </c>
      <c r="W12" s="2" t="str">
        <f>IF(MAX(W5:W8)&gt;0, ROUND(SUM(W5:W8)/(4*MAX(W5:W8)), 2), 0)</f>
        <v>0</v>
      </c>
      <c r="X12" s="2" t="str">
        <f>IF(MAX(X5:X8)&gt;0, ROUND(SUM(X5:X8)/(4*MAX(X5:X8)), 2), 0)</f>
        <v>0</v>
      </c>
      <c r="Y12" s="2" t="s">
        <v>33</v>
      </c>
      <c r="Z12" s="9" t="str">
        <f>IF(MAX(Z5:Z8)&gt;0, ROUND(SUM(Z5:Z8)/(4*MAX(Z5:Z8)), 2), 0)</f>
        <v>0</v>
      </c>
      <c r="AA12" s="9" t="str">
        <f>ROUND(AA9/(4*MAX(AA5:AA8)), 2)</f>
        <v>0</v>
      </c>
    </row>
    <row r="13" spans="1:27">
      <c r="B13" s="13" t="s">
        <v>36</v>
      </c>
      <c r="C13" s="6">
        <v>3</v>
      </c>
      <c r="D13" s="2">
        <v>27</v>
      </c>
      <c r="E13" s="2">
        <v>1</v>
      </c>
      <c r="F13" s="2">
        <v>0</v>
      </c>
      <c r="G13" s="2" t="s">
        <v>33</v>
      </c>
      <c r="H13" s="9" t="str">
        <f>(C13+D13+E13+F13)</f>
        <v>0</v>
      </c>
      <c r="I13" s="6">
        <v>2</v>
      </c>
      <c r="J13" s="2">
        <v>24</v>
      </c>
      <c r="K13" s="2">
        <v>1</v>
      </c>
      <c r="L13" s="2">
        <v>0</v>
      </c>
      <c r="M13" s="2" t="s">
        <v>33</v>
      </c>
      <c r="N13" s="9" t="str">
        <f>(I13+J13+K13+L13)</f>
        <v>0</v>
      </c>
      <c r="O13" s="6">
        <v>6</v>
      </c>
      <c r="P13" s="2">
        <v>29</v>
      </c>
      <c r="Q13" s="2">
        <v>2</v>
      </c>
      <c r="R13" s="2">
        <v>0</v>
      </c>
      <c r="S13" s="2" t="s">
        <v>33</v>
      </c>
      <c r="T13" s="9" t="str">
        <f>(O13+P13+Q13+R13)</f>
        <v>0</v>
      </c>
      <c r="U13" s="6">
        <v>3</v>
      </c>
      <c r="V13" s="2">
        <v>34</v>
      </c>
      <c r="W13" s="2">
        <v>3</v>
      </c>
      <c r="X13" s="2">
        <v>0</v>
      </c>
      <c r="Y13" s="2" t="s">
        <v>33</v>
      </c>
      <c r="Z13" s="9" t="str">
        <f>(U13+V13+W13+X13)</f>
        <v>0</v>
      </c>
      <c r="AA13" s="9" t="str">
        <f>H13+N13+T13+Z13</f>
        <v>0</v>
      </c>
    </row>
    <row r="14" spans="1:27">
      <c r="B14" s="13" t="s">
        <v>37</v>
      </c>
      <c r="C14" s="36" t="str">
        <f>IF(SUM(C5:C8)&gt;0,3/SUM(C5:C8), 0)</f>
        <v>0</v>
      </c>
      <c r="D14" s="23" t="str">
        <f>IF(SUM(D5:D8)&gt;0,27/SUM(D5:D8), 0)</f>
        <v>0</v>
      </c>
      <c r="E14" s="23" t="str">
        <f>IF(SUM(E5:E8)&gt;0,1/SUM(E5:E8), 0)</f>
        <v>0</v>
      </c>
      <c r="F14" s="23" t="str">
        <f>IF(SUM(F5:F8)&gt;0,0/SUM(F5:F8), 0)</f>
        <v>0</v>
      </c>
      <c r="G14" s="2" t="s">
        <v>33</v>
      </c>
      <c r="H14" s="24" t="str">
        <f>H13/H9</f>
        <v>0</v>
      </c>
      <c r="I14" s="36" t="str">
        <f>IF(SUM(I5:I8)&gt;0,2/SUM(I5:I8), 0)</f>
        <v>0</v>
      </c>
      <c r="J14" s="23" t="str">
        <f>IF(SUM(J5:J8)&gt;0,24/SUM(J5:J8), 0)</f>
        <v>0</v>
      </c>
      <c r="K14" s="23" t="str">
        <f>IF(SUM(K5:K8)&gt;0,1/SUM(K5:K8), 0)</f>
        <v>0</v>
      </c>
      <c r="L14" s="23" t="str">
        <f>IF(SUM(L5:L8)&gt;0,0/SUM(L5:L8), 0)</f>
        <v>0</v>
      </c>
      <c r="M14" s="2" t="s">
        <v>33</v>
      </c>
      <c r="N14" s="24" t="str">
        <f>N13/N9</f>
        <v>0</v>
      </c>
      <c r="O14" s="36" t="str">
        <f>IF(SUM(O5:O8)&gt;0,6/SUM(O5:O8), 0)</f>
        <v>0</v>
      </c>
      <c r="P14" s="23" t="str">
        <f>IF(SUM(P5:P8)&gt;0,29/SUM(P5:P8), 0)</f>
        <v>0</v>
      </c>
      <c r="Q14" s="23" t="str">
        <f>IF(SUM(Q5:Q8)&gt;0,2/SUM(Q5:Q8), 0)</f>
        <v>0</v>
      </c>
      <c r="R14" s="23" t="str">
        <f>IF(SUM(R5:R8)&gt;0,0/SUM(R5:R8), 0)</f>
        <v>0</v>
      </c>
      <c r="S14" s="2" t="s">
        <v>33</v>
      </c>
      <c r="T14" s="24" t="str">
        <f>T13/T9</f>
        <v>0</v>
      </c>
      <c r="U14" s="36" t="str">
        <f>IF(SUM(U5:U8)&gt;0,3/SUM(U5:U8), 0)</f>
        <v>0</v>
      </c>
      <c r="V14" s="23" t="str">
        <f>IF(SUM(V5:V8)&gt;0,34/SUM(V5:V8), 0)</f>
        <v>0</v>
      </c>
      <c r="W14" s="23" t="str">
        <f>IF(SUM(W5:W8)&gt;0,3/SUM(W5:W8), 0)</f>
        <v>0</v>
      </c>
      <c r="X14" s="23" t="str">
        <f>IF(SUM(X5:X8)&gt;0,0/SUM(X5:X8), 0)</f>
        <v>0</v>
      </c>
      <c r="Y14" s="2" t="s">
        <v>33</v>
      </c>
      <c r="Z14" s="24" t="str">
        <f>Z13/Z9</f>
        <v>0</v>
      </c>
      <c r="AA14" s="24" t="str">
        <f>(H13+N13+T13+Z13)/AA9</f>
        <v>0</v>
      </c>
    </row>
    <row r="15" spans="1:27">
      <c r="B15" s="13" t="s">
        <v>38</v>
      </c>
      <c r="C15" s="6">
        <v>273</v>
      </c>
      <c r="D15" s="2">
        <v>1177</v>
      </c>
      <c r="E15" s="2">
        <v>272</v>
      </c>
      <c r="F15" s="2">
        <v>0</v>
      </c>
      <c r="G15" s="2" t="s">
        <v>33</v>
      </c>
      <c r="H15" s="9" t="str">
        <f>C15+D15+E15+F15</f>
        <v>0</v>
      </c>
      <c r="I15" s="6">
        <v>143</v>
      </c>
      <c r="J15" s="2">
        <v>547</v>
      </c>
      <c r="K15" s="2">
        <v>180</v>
      </c>
      <c r="L15" s="2">
        <v>0</v>
      </c>
      <c r="M15" s="2" t="s">
        <v>33</v>
      </c>
      <c r="N15" s="9" t="str">
        <f>I15+J15+K15+L15</f>
        <v>0</v>
      </c>
      <c r="O15" s="6">
        <v>504</v>
      </c>
      <c r="P15" s="2">
        <v>1252</v>
      </c>
      <c r="Q15" s="2">
        <v>256</v>
      </c>
      <c r="R15" s="2">
        <v>1</v>
      </c>
      <c r="S15" s="2" t="s">
        <v>33</v>
      </c>
      <c r="T15" s="9" t="str">
        <f>O15+P15+Q15+R15</f>
        <v>0</v>
      </c>
      <c r="U15" s="6">
        <v>404</v>
      </c>
      <c r="V15" s="2">
        <v>1113</v>
      </c>
      <c r="W15" s="2">
        <v>234</v>
      </c>
      <c r="X15" s="2">
        <v>2</v>
      </c>
      <c r="Y15" s="2" t="s">
        <v>33</v>
      </c>
      <c r="Z15" s="9" t="str">
        <f>U15+V15+W15+X15</f>
        <v>0</v>
      </c>
      <c r="AA15" s="9" t="str">
        <f>H15+N15+T15+Z15</f>
        <v>0</v>
      </c>
    </row>
    <row r="16" spans="1:27">
      <c r="B16" s="13" t="s">
        <v>39</v>
      </c>
      <c r="C16" s="36" t="str">
        <f>IF(C9&gt;0, C15/C9, "-")</f>
        <v>0</v>
      </c>
      <c r="D16" s="23" t="str">
        <f>IF(D9&gt;0, D15/D9, "-")</f>
        <v>0</v>
      </c>
      <c r="E16" s="23" t="str">
        <f>IF(E9&gt;0, E15/E9, "-")</f>
        <v>0</v>
      </c>
      <c r="F16" s="23" t="str">
        <f>IF(F9&gt;0, F15/F9, "-")</f>
        <v>0</v>
      </c>
      <c r="G16" s="2" t="s">
        <v>33</v>
      </c>
      <c r="H16" s="24" t="str">
        <f>H15/H9</f>
        <v>0</v>
      </c>
      <c r="I16" s="36" t="str">
        <f>IF(I9&gt;0, I15/I9, "-")</f>
        <v>0</v>
      </c>
      <c r="J16" s="23" t="str">
        <f>IF(J9&gt;0, J15/J9, "-")</f>
        <v>0</v>
      </c>
      <c r="K16" s="23" t="str">
        <f>IF(K9&gt;0, K15/K9, "-")</f>
        <v>0</v>
      </c>
      <c r="L16" s="23" t="str">
        <f>IF(L9&gt;0, L15/L9, "-")</f>
        <v>0</v>
      </c>
      <c r="M16" s="2" t="s">
        <v>33</v>
      </c>
      <c r="N16" s="24" t="str">
        <f>N15/N9</f>
        <v>0</v>
      </c>
      <c r="O16" s="36" t="str">
        <f>IF(O9&gt;0, O15/O9, "-")</f>
        <v>0</v>
      </c>
      <c r="P16" s="23" t="str">
        <f>IF(P9&gt;0, P15/P9, "-")</f>
        <v>0</v>
      </c>
      <c r="Q16" s="23" t="str">
        <f>IF(Q9&gt;0, Q15/Q9, "-")</f>
        <v>0</v>
      </c>
      <c r="R16" s="23" t="str">
        <f>IF(R9&gt;0, R15/R9, "-")</f>
        <v>0</v>
      </c>
      <c r="S16" s="2" t="s">
        <v>33</v>
      </c>
      <c r="T16" s="24" t="str">
        <f>T15/T9</f>
        <v>0</v>
      </c>
      <c r="U16" s="36" t="str">
        <f>IF(U9&gt;0, U15/U9, "-")</f>
        <v>0</v>
      </c>
      <c r="V16" s="23" t="str">
        <f>IF(V9&gt;0, V15/V9, "-")</f>
        <v>0</v>
      </c>
      <c r="W16" s="23" t="str">
        <f>IF(W9&gt;0, W15/W9, "-")</f>
        <v>0</v>
      </c>
      <c r="X16" s="23" t="str">
        <f>IF(X9&gt;0, X15/X9, "-")</f>
        <v>0</v>
      </c>
      <c r="Y16" s="2" t="s">
        <v>33</v>
      </c>
      <c r="Z16" s="24" t="str">
        <f>Z15/Z9</f>
        <v>0</v>
      </c>
      <c r="AA16" s="24" t="str">
        <f>(H15+N15+T15+Z15)/AA9</f>
        <v>0</v>
      </c>
    </row>
    <row r="17" spans="1:27">
      <c r="B17" s="13" t="s">
        <v>40</v>
      </c>
      <c r="C17" s="6">
        <v>3</v>
      </c>
      <c r="D17" s="2">
        <v>11</v>
      </c>
      <c r="E17" s="2">
        <v>0</v>
      </c>
      <c r="F17" s="2">
        <v>0</v>
      </c>
      <c r="G17" s="2" t="s">
        <v>33</v>
      </c>
      <c r="H17" s="9" t="str">
        <f>C17+D17+E17+F17</f>
        <v>0</v>
      </c>
      <c r="I17" s="6">
        <v>2</v>
      </c>
      <c r="J17" s="2">
        <v>7</v>
      </c>
      <c r="K17" s="2">
        <v>1</v>
      </c>
      <c r="L17" s="2">
        <v>0</v>
      </c>
      <c r="M17" s="2" t="s">
        <v>33</v>
      </c>
      <c r="N17" s="9" t="str">
        <f>I17+J17+K17+L17</f>
        <v>0</v>
      </c>
      <c r="O17" s="6">
        <v>3</v>
      </c>
      <c r="P17" s="2">
        <v>12</v>
      </c>
      <c r="Q17" s="2">
        <v>1</v>
      </c>
      <c r="R17" s="2">
        <v>0</v>
      </c>
      <c r="S17" s="2" t="s">
        <v>33</v>
      </c>
      <c r="T17" s="9" t="str">
        <f>O17+P17+Q17+R17</f>
        <v>0</v>
      </c>
      <c r="U17" s="6">
        <v>3</v>
      </c>
      <c r="V17" s="2">
        <v>15</v>
      </c>
      <c r="W17" s="2">
        <v>3</v>
      </c>
      <c r="X17" s="2">
        <v>0</v>
      </c>
      <c r="Y17" s="2" t="s">
        <v>33</v>
      </c>
      <c r="Z17" s="9" t="str">
        <f>U17+V17+W17+X17</f>
        <v>0</v>
      </c>
      <c r="AA17" s="9" t="str">
        <f>H17+N17+T17+Z17</f>
        <v>0</v>
      </c>
    </row>
    <row r="18" spans="1:27">
      <c r="B18" s="13" t="s">
        <v>41</v>
      </c>
      <c r="C18" s="36" t="str">
        <f>IF(C9&gt;0, C17/C9, "-")</f>
        <v>0</v>
      </c>
      <c r="D18" s="23" t="str">
        <f>IF(D9&gt;0, D17/D9, "-")</f>
        <v>0</v>
      </c>
      <c r="E18" s="23" t="str">
        <f>IF(E9&gt;0, E17/E9, "-")</f>
        <v>0</v>
      </c>
      <c r="F18" s="23" t="str">
        <f>IF(F9&gt;0, F17/F9, "-")</f>
        <v>0</v>
      </c>
      <c r="G18" s="2" t="s">
        <v>33</v>
      </c>
      <c r="H18" s="24" t="str">
        <f>H17/H9</f>
        <v>0</v>
      </c>
      <c r="I18" s="36" t="str">
        <f>IF(I9&gt;0, I17/I9, "-")</f>
        <v>0</v>
      </c>
      <c r="J18" s="23" t="str">
        <f>IF(J9&gt;0, J17/J9, "-")</f>
        <v>0</v>
      </c>
      <c r="K18" s="23" t="str">
        <f>IF(K9&gt;0, K17/K9, "-")</f>
        <v>0</v>
      </c>
      <c r="L18" s="23" t="str">
        <f>IF(L9&gt;0, L17/L9, "-")</f>
        <v>0</v>
      </c>
      <c r="M18" s="2" t="s">
        <v>33</v>
      </c>
      <c r="N18" s="24" t="str">
        <f>N17/N9</f>
        <v>0</v>
      </c>
      <c r="O18" s="36" t="str">
        <f>IF(O9&gt;0, O17/O9, "-")</f>
        <v>0</v>
      </c>
      <c r="P18" s="23" t="str">
        <f>IF(P9&gt;0, P17/P9, "-")</f>
        <v>0</v>
      </c>
      <c r="Q18" s="23" t="str">
        <f>IF(Q9&gt;0, Q17/Q9, "-")</f>
        <v>0</v>
      </c>
      <c r="R18" s="23" t="str">
        <f>IF(R9&gt;0, R17/R9, "-")</f>
        <v>0</v>
      </c>
      <c r="S18" s="2" t="s">
        <v>33</v>
      </c>
      <c r="T18" s="24" t="str">
        <f>T17/T9</f>
        <v>0</v>
      </c>
      <c r="U18" s="36" t="str">
        <f>IF(U9&gt;0, U17/U9, "-")</f>
        <v>0</v>
      </c>
      <c r="V18" s="23" t="str">
        <f>IF(V9&gt;0, V17/V9, "-")</f>
        <v>0</v>
      </c>
      <c r="W18" s="23" t="str">
        <f>IF(W9&gt;0, W17/W9, "-")</f>
        <v>0</v>
      </c>
      <c r="X18" s="23" t="str">
        <f>IF(X9&gt;0, X17/X9, "-")</f>
        <v>0</v>
      </c>
      <c r="Y18" s="2" t="s">
        <v>33</v>
      </c>
      <c r="Z18" s="24" t="str">
        <f>Z17/Z9</f>
        <v>0</v>
      </c>
      <c r="AA18" s="24" t="str">
        <f>(H17+N17+T17+Z17)/AA9</f>
        <v>0</v>
      </c>
    </row>
    <row r="19" spans="1:27">
      <c r="B19" s="13" t="s">
        <v>36</v>
      </c>
      <c r="C19" s="6">
        <v>0</v>
      </c>
      <c r="D19" s="2">
        <v>16</v>
      </c>
      <c r="E19" s="2">
        <v>1</v>
      </c>
      <c r="F19" s="2">
        <v>0</v>
      </c>
      <c r="G19" s="2" t="s">
        <v>33</v>
      </c>
      <c r="H19" s="9" t="str">
        <f>C19+D19+E19+F19</f>
        <v>0</v>
      </c>
      <c r="I19" s="6">
        <v>0</v>
      </c>
      <c r="J19" s="2">
        <v>17</v>
      </c>
      <c r="K19" s="2">
        <v>0</v>
      </c>
      <c r="L19" s="2">
        <v>0</v>
      </c>
      <c r="M19" s="2" t="s">
        <v>33</v>
      </c>
      <c r="N19" s="9" t="str">
        <f>I19+J19+K19+L19</f>
        <v>0</v>
      </c>
      <c r="O19" s="6">
        <v>3</v>
      </c>
      <c r="P19" s="2">
        <v>17</v>
      </c>
      <c r="Q19" s="2">
        <v>1</v>
      </c>
      <c r="R19" s="2">
        <v>0</v>
      </c>
      <c r="S19" s="2" t="s">
        <v>33</v>
      </c>
      <c r="T19" s="9" t="str">
        <f>O19+P19+Q19+R19</f>
        <v>0</v>
      </c>
      <c r="U19" s="6">
        <v>0</v>
      </c>
      <c r="V19" s="2">
        <v>19</v>
      </c>
      <c r="W19" s="2">
        <v>0</v>
      </c>
      <c r="X19" s="2">
        <v>0</v>
      </c>
      <c r="Y19" s="2" t="s">
        <v>33</v>
      </c>
      <c r="Z19" s="9" t="str">
        <f>U19+V19+W19+X19</f>
        <v>0</v>
      </c>
      <c r="AA19" s="9" t="str">
        <f>H19+N19+T19+Z19</f>
        <v>0</v>
      </c>
    </row>
    <row r="20" spans="1:27">
      <c r="B20" s="13" t="s">
        <v>37</v>
      </c>
      <c r="C20" s="36" t="str">
        <f>IF(C9&gt;0, C19/C9, "-")</f>
        <v>0</v>
      </c>
      <c r="D20" s="23" t="str">
        <f>IF(D9&gt;0, D19/D9, "-")</f>
        <v>0</v>
      </c>
      <c r="E20" s="23" t="str">
        <f>IF(E9&gt;0, E19/E9, "-")</f>
        <v>0</v>
      </c>
      <c r="F20" s="23" t="str">
        <f>IF(F9&gt;0, F19/F9, "-")</f>
        <v>0</v>
      </c>
      <c r="G20" s="2" t="s">
        <v>33</v>
      </c>
      <c r="H20" s="24" t="str">
        <f>H19/H9</f>
        <v>0</v>
      </c>
      <c r="I20" s="36" t="str">
        <f>IF(I9&gt;0, I19/I9, "-")</f>
        <v>0</v>
      </c>
      <c r="J20" s="23" t="str">
        <f>IF(J9&gt;0, J19/J9, "-")</f>
        <v>0</v>
      </c>
      <c r="K20" s="23" t="str">
        <f>IF(K9&gt;0, K19/K9, "-")</f>
        <v>0</v>
      </c>
      <c r="L20" s="23" t="str">
        <f>IF(L9&gt;0, L19/L9, "-")</f>
        <v>0</v>
      </c>
      <c r="M20" s="2" t="s">
        <v>33</v>
      </c>
      <c r="N20" s="24" t="str">
        <f>N19/N9</f>
        <v>0</v>
      </c>
      <c r="O20" s="36" t="str">
        <f>IF(O9&gt;0, O19/O9, "-")</f>
        <v>0</v>
      </c>
      <c r="P20" s="23" t="str">
        <f>IF(P9&gt;0, P19/P9, "-")</f>
        <v>0</v>
      </c>
      <c r="Q20" s="23" t="str">
        <f>IF(Q9&gt;0, Q19/Q9, "-")</f>
        <v>0</v>
      </c>
      <c r="R20" s="23" t="str">
        <f>IF(R9&gt;0, R19/R9, "-")</f>
        <v>0</v>
      </c>
      <c r="S20" s="2" t="s">
        <v>33</v>
      </c>
      <c r="T20" s="24" t="str">
        <f>T19/T9</f>
        <v>0</v>
      </c>
      <c r="U20" s="36" t="str">
        <f>IF(U9&gt;0, U19/U9, "-")</f>
        <v>0</v>
      </c>
      <c r="V20" s="23" t="str">
        <f>IF(V9&gt;0, V19/V9, "-")</f>
        <v>0</v>
      </c>
      <c r="W20" s="23" t="str">
        <f>IF(W9&gt;0, W19/W9, "-")</f>
        <v>0</v>
      </c>
      <c r="X20" s="23" t="str">
        <f>IF(X9&gt;0, X19/X9, "-")</f>
        <v>0</v>
      </c>
      <c r="Y20" s="2" t="s">
        <v>33</v>
      </c>
      <c r="Z20" s="24" t="str">
        <f>Z19/Z9</f>
        <v>0</v>
      </c>
      <c r="AA20" s="24" t="str">
        <f>(H19+N19+T19+Z19)/AA9</f>
        <v>0</v>
      </c>
    </row>
    <row r="21" spans="1:27">
      <c r="B21" s="13" t="s">
        <v>42</v>
      </c>
      <c r="C21" s="6" t="s">
        <v>33</v>
      </c>
      <c r="D21" s="2" t="s">
        <v>33</v>
      </c>
      <c r="E21" s="2" t="s">
        <v>33</v>
      </c>
      <c r="F21" s="2" t="s">
        <v>33</v>
      </c>
      <c r="G21" s="2">
        <v>49</v>
      </c>
      <c r="H21" s="9" t="s">
        <v>33</v>
      </c>
      <c r="I21" s="6" t="s">
        <v>33</v>
      </c>
      <c r="J21" s="2" t="s">
        <v>33</v>
      </c>
      <c r="K21" s="2" t="s">
        <v>33</v>
      </c>
      <c r="L21" s="2" t="s">
        <v>33</v>
      </c>
      <c r="M21" s="2">
        <v>82</v>
      </c>
      <c r="N21" s="9" t="s">
        <v>33</v>
      </c>
      <c r="O21" s="6" t="s">
        <v>33</v>
      </c>
      <c r="P21" s="2" t="s">
        <v>33</v>
      </c>
      <c r="Q21" s="2" t="s">
        <v>33</v>
      </c>
      <c r="R21" s="2" t="s">
        <v>33</v>
      </c>
      <c r="S21" s="2">
        <v>153</v>
      </c>
      <c r="T21" s="9" t="s">
        <v>33</v>
      </c>
      <c r="U21" s="6" t="s">
        <v>33</v>
      </c>
      <c r="V21" s="2" t="s">
        <v>33</v>
      </c>
      <c r="W21" s="2" t="s">
        <v>33</v>
      </c>
      <c r="X21" s="2" t="s">
        <v>33</v>
      </c>
      <c r="Y21" s="2">
        <v>102</v>
      </c>
      <c r="Z21" s="9" t="s">
        <v>33</v>
      </c>
      <c r="AA21" s="9" t="s">
        <v>33</v>
      </c>
    </row>
    <row r="22" spans="1:27">
      <c r="B22" s="13" t="s">
        <v>43</v>
      </c>
      <c r="C22" s="6" t="s">
        <v>33</v>
      </c>
      <c r="D22" s="2" t="s">
        <v>33</v>
      </c>
      <c r="E22" s="2" t="s">
        <v>33</v>
      </c>
      <c r="F22" s="2" t="s">
        <v>33</v>
      </c>
      <c r="G22" s="23" t="str">
        <f>IF(G9&gt;0, G21/G9, "")</f>
        <v>0</v>
      </c>
      <c r="H22" s="9" t="s">
        <v>33</v>
      </c>
      <c r="I22" s="6" t="s">
        <v>33</v>
      </c>
      <c r="J22" s="2" t="s">
        <v>33</v>
      </c>
      <c r="K22" s="2" t="s">
        <v>33</v>
      </c>
      <c r="L22" s="2" t="s">
        <v>33</v>
      </c>
      <c r="M22" s="23" t="str">
        <f>IF(M9&gt;0, M21/M9, "")</f>
        <v>0</v>
      </c>
      <c r="N22" s="9" t="s">
        <v>33</v>
      </c>
      <c r="O22" s="6" t="s">
        <v>33</v>
      </c>
      <c r="P22" s="2" t="s">
        <v>33</v>
      </c>
      <c r="Q22" s="2" t="s">
        <v>33</v>
      </c>
      <c r="R22" s="2" t="s">
        <v>33</v>
      </c>
      <c r="S22" s="23" t="str">
        <f>IF(S9&gt;0, S21/S9, "")</f>
        <v>0</v>
      </c>
      <c r="T22" s="9" t="s">
        <v>33</v>
      </c>
      <c r="U22" s="6" t="s">
        <v>33</v>
      </c>
      <c r="V22" s="2" t="s">
        <v>33</v>
      </c>
      <c r="W22" s="2" t="s">
        <v>33</v>
      </c>
      <c r="X22" s="2" t="s">
        <v>33</v>
      </c>
      <c r="Y22" s="23" t="str">
        <f>IF(Y9&gt;0, Y21/Y9, "")</f>
        <v>0</v>
      </c>
      <c r="Z22" s="9" t="s">
        <v>33</v>
      </c>
      <c r="AA22" s="9" t="s">
        <v>33</v>
      </c>
    </row>
    <row r="23" spans="1:27">
      <c r="B23" s="13" t="s">
        <v>44</v>
      </c>
      <c r="C23" s="6" t="s">
        <v>33</v>
      </c>
      <c r="D23" s="2" t="s">
        <v>33</v>
      </c>
      <c r="E23" s="2" t="s">
        <v>33</v>
      </c>
      <c r="F23" s="2" t="s">
        <v>33</v>
      </c>
      <c r="G23" s="2">
        <v>0</v>
      </c>
      <c r="H23" s="9" t="s">
        <v>33</v>
      </c>
      <c r="I23" s="6" t="s">
        <v>33</v>
      </c>
      <c r="J23" s="2" t="s">
        <v>33</v>
      </c>
      <c r="K23" s="2" t="s">
        <v>33</v>
      </c>
      <c r="L23" s="2" t="s">
        <v>33</v>
      </c>
      <c r="M23" s="2">
        <v>0</v>
      </c>
      <c r="N23" s="9" t="s">
        <v>33</v>
      </c>
      <c r="O23" s="6" t="s">
        <v>33</v>
      </c>
      <c r="P23" s="2" t="s">
        <v>33</v>
      </c>
      <c r="Q23" s="2" t="s">
        <v>33</v>
      </c>
      <c r="R23" s="2" t="s">
        <v>33</v>
      </c>
      <c r="S23" s="2">
        <v>0</v>
      </c>
      <c r="T23" s="9" t="s">
        <v>33</v>
      </c>
      <c r="U23" s="6" t="s">
        <v>33</v>
      </c>
      <c r="V23" s="2" t="s">
        <v>33</v>
      </c>
      <c r="W23" s="2" t="s">
        <v>33</v>
      </c>
      <c r="X23" s="2" t="s">
        <v>33</v>
      </c>
      <c r="Y23" s="2">
        <v>0</v>
      </c>
      <c r="Z23" s="9" t="s">
        <v>33</v>
      </c>
      <c r="AA23" s="9" t="s">
        <v>33</v>
      </c>
    </row>
    <row r="24" spans="1:27">
      <c r="B24" s="30" t="s">
        <v>45</v>
      </c>
      <c r="C24" s="37" t="s">
        <v>33</v>
      </c>
      <c r="D24" s="31" t="s">
        <v>33</v>
      </c>
      <c r="E24" s="31" t="s">
        <v>33</v>
      </c>
      <c r="F24" s="31" t="s">
        <v>33</v>
      </c>
      <c r="G24" s="32" t="str">
        <f>IF(G9&gt;0, G23/G9, "")</f>
        <v>0</v>
      </c>
      <c r="H24" s="33" t="s">
        <v>33</v>
      </c>
      <c r="I24" s="37" t="s">
        <v>33</v>
      </c>
      <c r="J24" s="31" t="s">
        <v>33</v>
      </c>
      <c r="K24" s="31" t="s">
        <v>33</v>
      </c>
      <c r="L24" s="31" t="s">
        <v>33</v>
      </c>
      <c r="M24" s="32" t="str">
        <f>IF(M9&gt;0, M23/M9, "")</f>
        <v>0</v>
      </c>
      <c r="N24" s="33" t="s">
        <v>33</v>
      </c>
      <c r="O24" s="37" t="s">
        <v>33</v>
      </c>
      <c r="P24" s="31" t="s">
        <v>33</v>
      </c>
      <c r="Q24" s="31" t="s">
        <v>33</v>
      </c>
      <c r="R24" s="31" t="s">
        <v>33</v>
      </c>
      <c r="S24" s="32" t="str">
        <f>IF(S9&gt;0, S23/S9, "")</f>
        <v>0</v>
      </c>
      <c r="T24" s="33" t="s">
        <v>33</v>
      </c>
      <c r="U24" s="37" t="s">
        <v>33</v>
      </c>
      <c r="V24" s="31" t="s">
        <v>33</v>
      </c>
      <c r="W24" s="31" t="s">
        <v>33</v>
      </c>
      <c r="X24" s="31" t="s">
        <v>33</v>
      </c>
      <c r="Y24" s="32" t="str">
        <f>IF(Y9&gt;0, Y23/Y9, "")</f>
        <v>0</v>
      </c>
      <c r="Z24" s="33" t="s">
        <v>33</v>
      </c>
      <c r="AA24" s="33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2:H2"/>
    <mergeCell ref="C3:H3"/>
    <mergeCell ref="I2:N2"/>
    <mergeCell ref="I3:N3"/>
    <mergeCell ref="O2:T2"/>
    <mergeCell ref="O3:T3"/>
    <mergeCell ref="U2:Z2"/>
    <mergeCell ref="U3:Z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Car</vt:lpstr>
      <vt:lpstr>Medium</vt:lpstr>
      <vt:lpstr>Heavy</vt:lpstr>
      <vt:lpstr>Ped</vt:lpstr>
      <vt:lpstr>Pedal Bike (Road)</vt:lpstr>
      <vt:lpstr>Totals</vt:lpstr>
      <vt:lpstr>800AM-900AM</vt:lpstr>
      <vt:lpstr>500PM-600PM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Ilias</dc:creator>
  <cp:lastModifiedBy>Spectrum Traffic Data Inc</cp:lastModifiedBy>
  <dcterms:created xsi:type="dcterms:W3CDTF">2016-04-12T09:28:16-04:00</dcterms:created>
  <dcterms:modified xsi:type="dcterms:W3CDTF">2016-04-12T09:28:16-04:00</dcterms:modified>
  <dc:title>PHPExcel Test Document</dc:title>
  <dc:description>Demo Spectrum Traffic Data Inc.</dc:description>
  <dc:subject>PHPExcel Test Document</dc:subject>
  <cp:keywords>Traffic Data</cp:keywords>
  <cp:category>Turning Movement Count</cp:category>
</cp:coreProperties>
</file>